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9795" firstSheet="2" activeTab="6"/>
  </bookViews>
  <sheets>
    <sheet name="Análitico Ingresos" sheetId="10" r:id="rId1"/>
    <sheet name="Clasificación Administrativa" sheetId="9" r:id="rId2"/>
    <sheet name="Clasificación Económica" sheetId="8" r:id="rId3"/>
    <sheet name="Objeto del Gasto" sheetId="7" r:id="rId4"/>
    <sheet name="Clasificación Funcional" sheetId="6" r:id="rId5"/>
    <sheet name="Categoría Programática" sheetId="5" r:id="rId6"/>
    <sheet name="Postura Fiscal" sheetId="4" r:id="rId7"/>
  </sheets>
  <definedNames>
    <definedName name="_xlnm.Print_Titles" localSheetId="3">'Objeto del Gasto'!$1:$9</definedName>
  </definedNames>
  <calcPr calcId="145621"/>
</workbook>
</file>

<file path=xl/calcChain.xml><?xml version="1.0" encoding="utf-8"?>
<calcChain xmlns="http://schemas.openxmlformats.org/spreadsheetml/2006/main">
  <c r="D20" i="4" l="1"/>
  <c r="C20" i="4"/>
  <c r="D18" i="4"/>
  <c r="C18" i="4"/>
  <c r="D16" i="4"/>
  <c r="F83" i="7"/>
  <c r="C16" i="4"/>
  <c r="C13" i="4"/>
  <c r="E83" i="7"/>
  <c r="B24" i="4"/>
  <c r="B20" i="4"/>
  <c r="B18" i="4"/>
  <c r="B16" i="4"/>
  <c r="B83" i="7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G15" i="8"/>
  <c r="G14" i="8"/>
  <c r="G13" i="8"/>
  <c r="G12" i="8"/>
  <c r="G11" i="8"/>
  <c r="G10" i="8"/>
  <c r="D15" i="8"/>
  <c r="D14" i="8"/>
  <c r="D13" i="8"/>
  <c r="D12" i="8"/>
  <c r="D11" i="8"/>
  <c r="D10" i="8"/>
  <c r="G11" i="9"/>
  <c r="G10" i="9"/>
  <c r="D11" i="9"/>
  <c r="D10" i="9"/>
  <c r="B10" i="9"/>
  <c r="F10" i="9" l="1"/>
  <c r="E10" i="9"/>
  <c r="C10" i="9"/>
</calcChain>
</file>

<file path=xl/sharedStrings.xml><?xml version="1.0" encoding="utf-8"?>
<sst xmlns="http://schemas.openxmlformats.org/spreadsheetml/2006/main" count="305" uniqueCount="208">
  <si>
    <t>Cuenta Pública 2017</t>
  </si>
  <si>
    <t>Estado Analítico del Ejercicio del Presupuesto de Egresos</t>
  </si>
  <si>
    <t>Indicadores de Postura Fiscal</t>
  </si>
  <si>
    <t>Del  1o. de Enero al 31 de Marzo de 2017</t>
  </si>
  <si>
    <t>(Pesos)</t>
  </si>
  <si>
    <t>TOMO II PODER EJECUTIVO</t>
  </si>
  <si>
    <t>Estimado/Aprobado</t>
  </si>
  <si>
    <t>Devengado</t>
  </si>
  <si>
    <t>Recaudado/Pagado</t>
  </si>
  <si>
    <t>Concepto</t>
  </si>
  <si>
    <t xml:space="preserve">    I. Ingresos Presupuestarios (I=1+2)</t>
  </si>
  <si>
    <t xml:space="preserve">               1. Ingresos del Gobierno de la Entidad Federativa</t>
  </si>
  <si>
    <t xml:space="preserve">               2. Ingresos del Sector Paraestatal</t>
  </si>
  <si>
    <t xml:space="preserve">    II. Egresos Presupuestarios (II=3+4)</t>
  </si>
  <si>
    <t xml:space="preserve">               3. Egresos del Gobierno de la Entidad Federativa</t>
  </si>
  <si>
    <t xml:space="preserve">               4. Egresos del Sector Paraestatal</t>
  </si>
  <si>
    <t xml:space="preserve">    III. Balance Presupuestario (Superávit o Déficit) (III = I- II)</t>
  </si>
  <si>
    <t xml:space="preserve"> Concepto</t>
  </si>
  <si>
    <t>Estimado</t>
  </si>
  <si>
    <t xml:space="preserve">    III. Balance Presupuestario (Superávit o Déficit)</t>
  </si>
  <si>
    <t xml:space="preserve">    IV. Intereses, Comisiones y Gastos de la Deuda</t>
  </si>
  <si>
    <t xml:space="preserve">    V. Balance Primario (Superávit o Déficit) (V= III- IV)</t>
  </si>
  <si>
    <t xml:space="preserve">    A. Financiamiento</t>
  </si>
  <si>
    <t xml:space="preserve">    B. Amortización de la Deuda</t>
  </si>
  <si>
    <t xml:space="preserve">    C. Endeudamiento ó Desendeudamiento (C = A- B)</t>
  </si>
  <si>
    <t>Bajo protesta de decir verdad declaramos que los Estados Financieros y sus Notas son razonablemente correctos y responsabilidad del emisor.</t>
  </si>
  <si>
    <t>Gasto por Categoría Programática</t>
  </si>
  <si>
    <t>Aprobado</t>
  </si>
  <si>
    <t>Ampliaciones/ (Reducciones)</t>
  </si>
  <si>
    <t>Modificado</t>
  </si>
  <si>
    <t>Pagado</t>
  </si>
  <si>
    <t>Subejercicio</t>
  </si>
  <si>
    <t>3 = (1 + 2)</t>
  </si>
  <si>
    <t>6 = (3 - 4)</t>
  </si>
  <si>
    <t xml:space="preserve">    Subsidio Sector Social y Privado o Entidades Federativas y Municipios</t>
  </si>
  <si>
    <t xml:space="preserve">               Sujetos a Reglas de Operación</t>
  </si>
  <si>
    <t xml:space="preserve">               Otros Subsidios</t>
  </si>
  <si>
    <t xml:space="preserve">    Desempeño de Las Funciones</t>
  </si>
  <si>
    <t xml:space="preserve">               Prestación de Servicios Públicos</t>
  </si>
  <si>
    <t xml:space="preserve">               Provisión de Bienes Públicos</t>
  </si>
  <si>
    <t xml:space="preserve">               Planeación, Seguimiento y Evaluación de Políticas Públicas</t>
  </si>
  <si>
    <t xml:space="preserve">               Promoción y Fomento</t>
  </si>
  <si>
    <t xml:space="preserve">               Regulación y Supervisión</t>
  </si>
  <si>
    <t xml:space="preserve">               Funciones de Las Fuerzas Armadas (Únicamente Gobierno Federal)</t>
  </si>
  <si>
    <t xml:space="preserve">               Específicos</t>
  </si>
  <si>
    <t xml:space="preserve">               Proyectos de Inversión</t>
  </si>
  <si>
    <t xml:space="preserve">    Administrativos y de Apoyo</t>
  </si>
  <si>
    <t xml:space="preserve">               Apoyo al Proceso Presupuestario y para Mejorar la Eficiencia Institucional</t>
  </si>
  <si>
    <t xml:space="preserve">               Apoyo a la Función Pública y al Mejoramiento de la Gestión</t>
  </si>
  <si>
    <t xml:space="preserve">               Operaciones Ajenas</t>
  </si>
  <si>
    <t xml:space="preserve">    Compromisos</t>
  </si>
  <si>
    <t xml:space="preserve">               Obligaciones de Cumplimiento de Resolución Jurisdiccional</t>
  </si>
  <si>
    <t xml:space="preserve">               Desastres Naturales</t>
  </si>
  <si>
    <t xml:space="preserve">    Obligaciones</t>
  </si>
  <si>
    <t xml:space="preserve">               Pensiones y Jubilaciones</t>
  </si>
  <si>
    <t xml:space="preserve">               Aportaciones a la Seguridad Social</t>
  </si>
  <si>
    <t xml:space="preserve">               Aportaciones a Fondos de Estabilización</t>
  </si>
  <si>
    <t xml:space="preserve">               Aportaciones a Fondos de Inversión y Reestructura de Pensiones</t>
  </si>
  <si>
    <t xml:space="preserve">    Programas de Gasto Federalizado (Gobierno Federal)</t>
  </si>
  <si>
    <t xml:space="preserve">               Gasto Federalizado</t>
  </si>
  <si>
    <t xml:space="preserve">               Participaciones a Entidades Federativas y Municipios</t>
  </si>
  <si>
    <t xml:space="preserve">               Costo Financiero, Deuda o Apoyos a Deudores y Ahorradores de la Banca</t>
  </si>
  <si>
    <t xml:space="preserve">               Adeudos de Ejercicios Fiscales Anteriores</t>
  </si>
  <si>
    <t xml:space="preserve"> Total del Gasto</t>
  </si>
  <si>
    <t>Clasificación Funcional (Finalidad y Función)</t>
  </si>
  <si>
    <t xml:space="preserve">    Gobierno</t>
  </si>
  <si>
    <t xml:space="preserve">               Legislación</t>
  </si>
  <si>
    <t xml:space="preserve">               Justicia</t>
  </si>
  <si>
    <t xml:space="preserve">               Coordinación de la Politica de Gobierno</t>
  </si>
  <si>
    <t xml:space="preserve">               Relaciones Exteriores</t>
  </si>
  <si>
    <t xml:space="preserve">               Asuntos Financieros y Hacendarios</t>
  </si>
  <si>
    <t xml:space="preserve">               Seguridad Nacional</t>
  </si>
  <si>
    <t xml:space="preserve">               Asuntos de Orden Público y Seguridad Interior</t>
  </si>
  <si>
    <t xml:space="preserve">               Otros Servicios Generales</t>
  </si>
  <si>
    <t xml:space="preserve">    Desarrollo Social</t>
  </si>
  <si>
    <t xml:space="preserve">               Protección Ambiental</t>
  </si>
  <si>
    <t xml:space="preserve">               Vivienda y Servicios a la Comunidad</t>
  </si>
  <si>
    <t xml:space="preserve">               Salud</t>
  </si>
  <si>
    <t xml:space="preserve">               Recreacion, Cultura y Otras Manifestaciones Sociales</t>
  </si>
  <si>
    <t xml:space="preserve">               Educación</t>
  </si>
  <si>
    <t xml:space="preserve">               Protección Social</t>
  </si>
  <si>
    <t xml:space="preserve">               Otros Asuntos Sociales</t>
  </si>
  <si>
    <t xml:space="preserve">    Desarrollo Económico</t>
  </si>
  <si>
    <t xml:space="preserve">               Asuntos Económicos, Comerciales y Laborales en General</t>
  </si>
  <si>
    <t xml:space="preserve">               Agropecuaria, Silvicultura, Pesca y Caza</t>
  </si>
  <si>
    <t xml:space="preserve">               Combustible y Energía</t>
  </si>
  <si>
    <t xml:space="preserve">               Mineria, Manufacturas y Construcción</t>
  </si>
  <si>
    <t xml:space="preserve">               Transporte</t>
  </si>
  <si>
    <t xml:space="preserve">               Comunicaciones</t>
  </si>
  <si>
    <t xml:space="preserve">               Turismo</t>
  </si>
  <si>
    <t xml:space="preserve">               Ciencia, Tecnología e Innovación</t>
  </si>
  <si>
    <t xml:space="preserve">               Otras Industrias y Otros Asuntos Económicos</t>
  </si>
  <si>
    <t xml:space="preserve">    Otras No Clasificadas en Funciones Anteriores</t>
  </si>
  <si>
    <t xml:space="preserve">               Transacciones de la Deuda Pública / Costo Financiero de la Deuda</t>
  </si>
  <si>
    <t xml:space="preserve">               Transferencias, Participaciones y Aportaciones Entre Diferentes Niveles y órdenes de Gobierno</t>
  </si>
  <si>
    <t xml:space="preserve">               Saneamiento del Sistema Financiero</t>
  </si>
  <si>
    <t>Clasificación por Objeto del Gasto (Capítulo y Concepto)</t>
  </si>
  <si>
    <t xml:space="preserve">    Servicios Personales</t>
  </si>
  <si>
    <t xml:space="preserve">               Remuneraciones al Personal de Carácter Permanente</t>
  </si>
  <si>
    <t xml:space="preserve">               Remuneraciones al Personal de Carácter Transitorio</t>
  </si>
  <si>
    <t xml:space="preserve">               Remuneraciones Adicionales y Especiales</t>
  </si>
  <si>
    <t xml:space="preserve">               Seguridad Social</t>
  </si>
  <si>
    <t xml:space="preserve">               Otras Prestaciones Sociales y Económicas</t>
  </si>
  <si>
    <t xml:space="preserve">               Previsiones</t>
  </si>
  <si>
    <t xml:space="preserve">               Pago de Estímulos a Servidores Públicos</t>
  </si>
  <si>
    <t xml:space="preserve">    Materiales y Suministros</t>
  </si>
  <si>
    <t xml:space="preserve">               Materiales de Administración, Emisión de Documentos y Artículos Oficiales</t>
  </si>
  <si>
    <t xml:space="preserve">               Alimentos y Utensilios</t>
  </si>
  <si>
    <t xml:space="preserve">               Materias Primas y Materiales de Producción y Comercialización</t>
  </si>
  <si>
    <t xml:space="preserve">               Materiales y Artículos de Construcción y de Reparación</t>
  </si>
  <si>
    <t xml:space="preserve">               Productos Químicos, Farmacéuticos y de Laboratorio</t>
  </si>
  <si>
    <t xml:space="preserve">               Combustibles, Lubricantes y Aditivos</t>
  </si>
  <si>
    <t xml:space="preserve">               Vestuario, Blancos, Prendas de Protección y Artículos Deportivos</t>
  </si>
  <si>
    <t xml:space="preserve">               Materiales y Suministros para Seguridad</t>
  </si>
  <si>
    <t xml:space="preserve">               Herramientas, Refacciones y Accesorios Menores</t>
  </si>
  <si>
    <t xml:space="preserve">    Servicios Generales</t>
  </si>
  <si>
    <t xml:space="preserve">               Servicios Básicos</t>
  </si>
  <si>
    <t xml:space="preserve">               Servicios de Arrendamiento</t>
  </si>
  <si>
    <t xml:space="preserve">               Servicios Profesionales, Científicos, Técnicos y Otros Servicios</t>
  </si>
  <si>
    <t xml:space="preserve">               Servicios Financieros, Bancarios y Comerciales</t>
  </si>
  <si>
    <t xml:space="preserve">               Servicios de Instalación, Reparación, Mantenimiento y Conservación</t>
  </si>
  <si>
    <t xml:space="preserve">               Servicios de Comunicación Social y Publicidad</t>
  </si>
  <si>
    <t xml:space="preserve">               Servicios de Traslado y Viáticos</t>
  </si>
  <si>
    <t xml:space="preserve">               Servicios Oficiales</t>
  </si>
  <si>
    <t xml:space="preserve">    Transferencias, Asignaciones, Subsidios y Otras Ayudas</t>
  </si>
  <si>
    <t xml:space="preserve">               Transferencias Internas y Asignaciones al Sector Público</t>
  </si>
  <si>
    <t xml:space="preserve">               Transferencias al Resto del Sector Público</t>
  </si>
  <si>
    <t xml:space="preserve">               Subsidios y Subvenciones</t>
  </si>
  <si>
    <t xml:space="preserve">               Ayudas Sociales</t>
  </si>
  <si>
    <t xml:space="preserve">               Transferencias a Fideicomisos, Mandatos y Otros Análogos</t>
  </si>
  <si>
    <t xml:space="preserve">               Transferencias a la Seguridad Social</t>
  </si>
  <si>
    <t xml:space="preserve">               Donativos</t>
  </si>
  <si>
    <t xml:space="preserve">               Transferencias al Exterior</t>
  </si>
  <si>
    <t xml:space="preserve">    Bienes Muebles, Inmuebles e Intangibles</t>
  </si>
  <si>
    <t xml:space="preserve">               Mobiliario y Equipo de Administración</t>
  </si>
  <si>
    <t xml:space="preserve">               Mobiliario y Equipo Educacional y Recreativo</t>
  </si>
  <si>
    <t xml:space="preserve">               Equipo e Instrumental Médico y de Laboratorio</t>
  </si>
  <si>
    <t xml:space="preserve">               Vehículos y Equipo de Transporte</t>
  </si>
  <si>
    <t xml:space="preserve">               Equipo de Defensa y Seguridad</t>
  </si>
  <si>
    <t xml:space="preserve">               Maquinaria, Otros Equipos y Herramientas</t>
  </si>
  <si>
    <t xml:space="preserve">               Activos Biológicos</t>
  </si>
  <si>
    <t xml:space="preserve">               Bienes Inmuebles</t>
  </si>
  <si>
    <t xml:space="preserve">               Activos Intangibles</t>
  </si>
  <si>
    <t xml:space="preserve">    Inversión Pública</t>
  </si>
  <si>
    <t xml:space="preserve">               Obra Pública en Bienes de Dominio Público</t>
  </si>
  <si>
    <t xml:space="preserve">               Obra Pública en Bienes Propios</t>
  </si>
  <si>
    <t xml:space="preserve">               Proyectos Productivos y Acciones de Fomento</t>
  </si>
  <si>
    <t xml:space="preserve">    Inversiones Financieras y Otras Provisiones</t>
  </si>
  <si>
    <t xml:space="preserve">               Inversiones para el Fomento de Actividades Productivas</t>
  </si>
  <si>
    <t xml:space="preserve">               Acciones y Participaciones de Capital</t>
  </si>
  <si>
    <t xml:space="preserve">               Compra de Títulos y Valores</t>
  </si>
  <si>
    <t xml:space="preserve">               Concesión de Préstamos</t>
  </si>
  <si>
    <t xml:space="preserve">               Inversiones en Fideicomisos, Mandatos y Otros Análogos</t>
  </si>
  <si>
    <t xml:space="preserve">               Otras Inversiones Financieras</t>
  </si>
  <si>
    <t xml:space="preserve">               Provisiones para Contingencias y Otras Erogaciones Especiales</t>
  </si>
  <si>
    <t xml:space="preserve">    Participaciones y Aportaciones</t>
  </si>
  <si>
    <t xml:space="preserve">               Participaciones</t>
  </si>
  <si>
    <t xml:space="preserve">               Aportaciones</t>
  </si>
  <si>
    <t xml:space="preserve">               Convenios</t>
  </si>
  <si>
    <t xml:space="preserve">    Deuda Pública</t>
  </si>
  <si>
    <t xml:space="preserve">               Amortización de la Deuda Pública</t>
  </si>
  <si>
    <t xml:space="preserve">               Intereses de la Deuda Pública</t>
  </si>
  <si>
    <t xml:space="preserve">               Comisiones de la Deuda Pública</t>
  </si>
  <si>
    <t xml:space="preserve">               Gastos de la Deuda Pública</t>
  </si>
  <si>
    <t xml:space="preserve">               Costo por Coberturas</t>
  </si>
  <si>
    <t xml:space="preserve">               Apoyos Financieros</t>
  </si>
  <si>
    <t xml:space="preserve">               Adeudos de Ejercicios Fiscales Anteriores (Adefas)</t>
  </si>
  <si>
    <t>Clasificación Económica (por Tipo de Gasto)</t>
  </si>
  <si>
    <t xml:space="preserve">    Gasto Corriente</t>
  </si>
  <si>
    <t xml:space="preserve">    Gasto de Capital</t>
  </si>
  <si>
    <t xml:space="preserve">    Amortización de la Deuda y Disminución de Pasivos</t>
  </si>
  <si>
    <t xml:space="preserve">    Pensiones y Jubilaciones</t>
  </si>
  <si>
    <t xml:space="preserve">    Participaciones</t>
  </si>
  <si>
    <t>Clasificación Administrativa</t>
  </si>
  <si>
    <t xml:space="preserve">   PODER EJECUTIVO</t>
  </si>
  <si>
    <t>Estado Analítico de Ingresos</t>
  </si>
  <si>
    <t>Ampliaciones y Reducciones</t>
  </si>
  <si>
    <t>Recaudado</t>
  </si>
  <si>
    <t>Diferencia</t>
  </si>
  <si>
    <t>6 = (5 - 1)</t>
  </si>
  <si>
    <t>Rubro de Ingresos</t>
  </si>
  <si>
    <t xml:space="preserve">    Impuestos</t>
  </si>
  <si>
    <t xml:space="preserve">    Cuotas y Aportaciones de Seguridad Social</t>
  </si>
  <si>
    <t xml:space="preserve">    Contribuciones de Mejoras</t>
  </si>
  <si>
    <t xml:space="preserve">    Derechos</t>
  </si>
  <si>
    <t xml:space="preserve">    Productos</t>
  </si>
  <si>
    <t xml:space="preserve">               Corriente</t>
  </si>
  <si>
    <t xml:space="preserve">               Capital</t>
  </si>
  <si>
    <t xml:space="preserve">    Aprovechamientos</t>
  </si>
  <si>
    <t xml:space="preserve">    Ingresos por Ventas de Bienes y Servicios</t>
  </si>
  <si>
    <t xml:space="preserve">    Ingresos Derivados de Financiamientos</t>
  </si>
  <si>
    <t xml:space="preserve"> Total</t>
  </si>
  <si>
    <t xml:space="preserve">    Ingresos del Gobierno</t>
  </si>
  <si>
    <t xml:space="preserve">               Impuestos</t>
  </si>
  <si>
    <t xml:space="preserve">               Contribuciones de Mejoras</t>
  </si>
  <si>
    <t xml:space="preserve">               Derechos</t>
  </si>
  <si>
    <t xml:space="preserve">               Productos</t>
  </si>
  <si>
    <t xml:space="preserve">                      Corriente</t>
  </si>
  <si>
    <t xml:space="preserve">                      Capital</t>
  </si>
  <si>
    <t xml:space="preserve">               Aprovechamientos</t>
  </si>
  <si>
    <t xml:space="preserve">               Participaciones y Aportaciones</t>
  </si>
  <si>
    <t xml:space="preserve">               Transferencias, Asignaciones, Subsidios y Otras Ayudas</t>
  </si>
  <si>
    <t xml:space="preserve">    Ingresos de Organismos y Empresas</t>
  </si>
  <si>
    <t xml:space="preserve">               Cuotas y Aportaciones de Seguridad Social</t>
  </si>
  <si>
    <t xml:space="preserve">               Ingresos por Ventas de Bienes y Servicios</t>
  </si>
  <si>
    <t xml:space="preserve">    Ingresos Derivados de Financiamiento</t>
  </si>
  <si>
    <t xml:space="preserve">               Ingresos Derivados de Financiamientos</t>
  </si>
  <si>
    <t>PODER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</si>
</sst>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3" fillId="0" borderId="5" xfId="0" applyFont="1" applyBorder="1" applyAlignment="1">
      <alignment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8" xfId="0" applyNumberFormat="1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164" fontId="0" fillId="0" borderId="0" xfId="0" applyNumberFormat="1"/>
    <xf numFmtId="164" fontId="4" fillId="0" borderId="2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workbookViewId="0">
      <selection activeCell="A3" sqref="A3:G3"/>
    </sheetView>
  </sheetViews>
  <sheetFormatPr baseColWidth="10" defaultRowHeight="15" x14ac:dyDescent="0.25"/>
  <cols>
    <col min="1" max="1" width="64.7109375" customWidth="1"/>
    <col min="2" max="2" width="17.28515625" customWidth="1"/>
    <col min="3" max="3" width="17" customWidth="1"/>
    <col min="4" max="4" width="17.28515625" customWidth="1"/>
    <col min="5" max="5" width="17.7109375" customWidth="1"/>
    <col min="6" max="6" width="16.5703125" customWidth="1"/>
    <col min="7" max="7" width="17.28515625" customWidth="1"/>
  </cols>
  <sheetData>
    <row r="1" spans="1:7" x14ac:dyDescent="0.25">
      <c r="A1" s="22" t="s">
        <v>0</v>
      </c>
      <c r="B1" s="22"/>
      <c r="C1" s="22"/>
      <c r="D1" s="22"/>
      <c r="E1" s="22"/>
      <c r="F1" s="22"/>
      <c r="G1" s="22"/>
    </row>
    <row r="2" spans="1:7" x14ac:dyDescent="0.25">
      <c r="A2" s="22" t="s">
        <v>207</v>
      </c>
      <c r="B2" s="22"/>
      <c r="C2" s="22"/>
      <c r="D2" s="22"/>
      <c r="E2" s="22"/>
      <c r="F2" s="22"/>
      <c r="G2" s="22"/>
    </row>
    <row r="3" spans="1:7" x14ac:dyDescent="0.25">
      <c r="A3" s="22" t="s">
        <v>175</v>
      </c>
      <c r="B3" s="22"/>
      <c r="C3" s="22"/>
      <c r="D3" s="22"/>
      <c r="E3" s="22"/>
      <c r="F3" s="22"/>
      <c r="G3" s="22"/>
    </row>
    <row r="4" spans="1:7" x14ac:dyDescent="0.25">
      <c r="A4" s="22" t="s">
        <v>3</v>
      </c>
      <c r="B4" s="22"/>
      <c r="C4" s="22"/>
      <c r="D4" s="22"/>
      <c r="E4" s="22"/>
      <c r="F4" s="22"/>
      <c r="G4" s="22"/>
    </row>
    <row r="5" spans="1:7" x14ac:dyDescent="0.25">
      <c r="A5" s="22" t="s">
        <v>4</v>
      </c>
      <c r="B5" s="22"/>
      <c r="C5" s="22"/>
      <c r="D5" s="22"/>
      <c r="E5" s="22"/>
      <c r="F5" s="22"/>
      <c r="G5" s="22"/>
    </row>
    <row r="6" spans="1:7" x14ac:dyDescent="0.25">
      <c r="A6" s="2"/>
      <c r="B6" s="2"/>
      <c r="C6" s="2"/>
      <c r="D6" s="2"/>
      <c r="E6" s="2"/>
      <c r="F6" s="2"/>
      <c r="G6" s="2"/>
    </row>
    <row r="7" spans="1:7" ht="25.5" x14ac:dyDescent="0.25">
      <c r="A7" s="5" t="s">
        <v>180</v>
      </c>
      <c r="B7" s="3" t="s">
        <v>18</v>
      </c>
      <c r="C7" s="3" t="s">
        <v>176</v>
      </c>
      <c r="D7" s="3" t="s">
        <v>29</v>
      </c>
      <c r="E7" s="3" t="s">
        <v>7</v>
      </c>
      <c r="F7" s="3" t="s">
        <v>177</v>
      </c>
      <c r="G7" s="6" t="s">
        <v>178</v>
      </c>
    </row>
    <row r="8" spans="1:7" x14ac:dyDescent="0.25">
      <c r="A8" s="7"/>
      <c r="B8" s="8">
        <v>1</v>
      </c>
      <c r="C8" s="8">
        <v>2</v>
      </c>
      <c r="D8" s="8" t="s">
        <v>32</v>
      </c>
      <c r="E8" s="8">
        <v>4</v>
      </c>
      <c r="F8" s="8">
        <v>5</v>
      </c>
      <c r="G8" s="9" t="s">
        <v>179</v>
      </c>
    </row>
    <row r="9" spans="1:7" x14ac:dyDescent="0.25">
      <c r="A9" s="13" t="s">
        <v>181</v>
      </c>
      <c r="B9" s="14">
        <v>1813010511</v>
      </c>
      <c r="C9" s="14">
        <v>0</v>
      </c>
      <c r="D9" s="14">
        <v>1813010511</v>
      </c>
      <c r="E9" s="14">
        <v>510958272.69</v>
      </c>
      <c r="F9" s="14">
        <v>510958272.69</v>
      </c>
      <c r="G9" s="15">
        <v>-1302052238.3099999</v>
      </c>
    </row>
    <row r="10" spans="1:7" x14ac:dyDescent="0.25">
      <c r="A10" s="13" t="s">
        <v>182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x14ac:dyDescent="0.25">
      <c r="A11" s="13" t="s">
        <v>183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7" x14ac:dyDescent="0.25">
      <c r="A12" s="13" t="s">
        <v>184</v>
      </c>
      <c r="B12" s="14">
        <v>1251700557</v>
      </c>
      <c r="C12" s="14">
        <v>0</v>
      </c>
      <c r="D12" s="14">
        <v>1251700557</v>
      </c>
      <c r="E12" s="14">
        <v>391189340.86000001</v>
      </c>
      <c r="F12" s="14">
        <v>391189340.86000001</v>
      </c>
      <c r="G12" s="15">
        <v>-860511216.13999999</v>
      </c>
    </row>
    <row r="13" spans="1:7" x14ac:dyDescent="0.25">
      <c r="A13" s="13" t="s">
        <v>185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7" x14ac:dyDescent="0.25">
      <c r="A14" s="13" t="s">
        <v>186</v>
      </c>
      <c r="B14" s="14">
        <v>112667894</v>
      </c>
      <c r="C14" s="14">
        <v>0</v>
      </c>
      <c r="D14" s="14">
        <v>112667894</v>
      </c>
      <c r="E14" s="14">
        <v>164944.42000000001</v>
      </c>
      <c r="F14" s="14">
        <v>164944.42000000001</v>
      </c>
      <c r="G14" s="15">
        <v>-112502949.58</v>
      </c>
    </row>
    <row r="15" spans="1:7" x14ac:dyDescent="0.25">
      <c r="A15" s="13" t="s">
        <v>187</v>
      </c>
      <c r="B15" s="14">
        <v>54959099</v>
      </c>
      <c r="C15" s="14">
        <v>0</v>
      </c>
      <c r="D15" s="14">
        <v>54959099</v>
      </c>
      <c r="E15" s="14">
        <v>12577156.23</v>
      </c>
      <c r="F15" s="14">
        <v>12577156.23</v>
      </c>
      <c r="G15" s="15">
        <v>-42381942.770000003</v>
      </c>
    </row>
    <row r="16" spans="1:7" x14ac:dyDescent="0.25">
      <c r="A16" s="13" t="s">
        <v>188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 x14ac:dyDescent="0.25">
      <c r="A17" s="13" t="s">
        <v>186</v>
      </c>
      <c r="B17" s="14">
        <v>676173791</v>
      </c>
      <c r="C17" s="14">
        <v>0</v>
      </c>
      <c r="D17" s="14">
        <v>676173791</v>
      </c>
      <c r="E17" s="14">
        <v>156176346.02000001</v>
      </c>
      <c r="F17" s="14">
        <v>156176346.02000001</v>
      </c>
      <c r="G17" s="15">
        <v>-519997444.98000002</v>
      </c>
    </row>
    <row r="18" spans="1:8" x14ac:dyDescent="0.25">
      <c r="A18" s="13" t="s">
        <v>187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 x14ac:dyDescent="0.25">
      <c r="A19" s="13" t="s">
        <v>189</v>
      </c>
      <c r="B19" s="14">
        <v>2937791317</v>
      </c>
      <c r="C19" s="14">
        <v>0</v>
      </c>
      <c r="D19" s="14">
        <v>2937791317</v>
      </c>
      <c r="E19" s="14">
        <v>0</v>
      </c>
      <c r="F19" s="14">
        <v>0</v>
      </c>
      <c r="G19" s="15">
        <v>-2937791317</v>
      </c>
    </row>
    <row r="20" spans="1:8" x14ac:dyDescent="0.25">
      <c r="A20" s="13" t="s">
        <v>155</v>
      </c>
      <c r="B20" s="14">
        <v>29884438794.259998</v>
      </c>
      <c r="C20" s="14">
        <v>0</v>
      </c>
      <c r="D20" s="14">
        <v>29884438794.259998</v>
      </c>
      <c r="E20" s="14">
        <v>6537598928.0299997</v>
      </c>
      <c r="F20" s="14">
        <v>6537598928.0299997</v>
      </c>
      <c r="G20" s="15">
        <v>-23346839866.23</v>
      </c>
    </row>
    <row r="21" spans="1:8" x14ac:dyDescent="0.25">
      <c r="A21" s="13" t="s">
        <v>124</v>
      </c>
      <c r="B21" s="14">
        <v>1811985724</v>
      </c>
      <c r="C21" s="14">
        <v>0</v>
      </c>
      <c r="D21" s="14">
        <v>1811985724</v>
      </c>
      <c r="E21" s="14">
        <v>505566500</v>
      </c>
      <c r="F21" s="14">
        <v>505566500</v>
      </c>
      <c r="G21" s="15">
        <v>-1306419224</v>
      </c>
    </row>
    <row r="22" spans="1:8" x14ac:dyDescent="0.25">
      <c r="A22" s="13" t="s">
        <v>190</v>
      </c>
      <c r="B22" s="14">
        <v>1380000000</v>
      </c>
      <c r="C22" s="14">
        <v>0</v>
      </c>
      <c r="D22" s="14">
        <v>1380000000</v>
      </c>
      <c r="E22" s="14">
        <v>900000000</v>
      </c>
      <c r="F22" s="14">
        <v>900000000</v>
      </c>
      <c r="G22" s="15">
        <v>-480000000</v>
      </c>
    </row>
    <row r="23" spans="1:8" x14ac:dyDescent="0.25">
      <c r="A23" s="10" t="s">
        <v>191</v>
      </c>
      <c r="B23" s="11">
        <v>39922727687.260002</v>
      </c>
      <c r="C23" s="11">
        <v>0</v>
      </c>
      <c r="D23" s="11">
        <v>39922727687.260002</v>
      </c>
      <c r="E23" s="11">
        <v>9014231488.25</v>
      </c>
      <c r="F23" s="11">
        <v>9014231488.25</v>
      </c>
      <c r="G23" s="12">
        <v>-30908496199.009998</v>
      </c>
      <c r="H23" s="1"/>
    </row>
    <row r="24" spans="1:8" x14ac:dyDescent="0.25">
      <c r="A24" s="10" t="s">
        <v>192</v>
      </c>
      <c r="B24" s="11">
        <v>35604936370.260002</v>
      </c>
      <c r="C24" s="11">
        <v>0</v>
      </c>
      <c r="D24" s="11">
        <v>35604936370.260002</v>
      </c>
      <c r="E24" s="11">
        <v>8114231488.25</v>
      </c>
      <c r="F24" s="11">
        <v>8114231488.25</v>
      </c>
      <c r="G24" s="12">
        <v>-27490704882.009998</v>
      </c>
      <c r="H24" s="1"/>
    </row>
    <row r="25" spans="1:8" x14ac:dyDescent="0.25">
      <c r="A25" s="13" t="s">
        <v>193</v>
      </c>
      <c r="B25" s="14">
        <v>1813010511</v>
      </c>
      <c r="C25" s="14">
        <v>0</v>
      </c>
      <c r="D25" s="14">
        <v>1813010511</v>
      </c>
      <c r="E25" s="14">
        <v>510958272.69</v>
      </c>
      <c r="F25" s="14">
        <v>510958272.69</v>
      </c>
      <c r="G25" s="15">
        <v>-1302052238.3099999</v>
      </c>
    </row>
    <row r="26" spans="1:8" x14ac:dyDescent="0.25">
      <c r="A26" s="13" t="s">
        <v>194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 x14ac:dyDescent="0.25">
      <c r="A27" s="13" t="s">
        <v>195</v>
      </c>
      <c r="B27" s="14">
        <v>1251700557</v>
      </c>
      <c r="C27" s="14">
        <v>0</v>
      </c>
      <c r="D27" s="14">
        <v>1251700557</v>
      </c>
      <c r="E27" s="14">
        <v>391189340.86000001</v>
      </c>
      <c r="F27" s="14">
        <v>391189340.86000001</v>
      </c>
      <c r="G27" s="15">
        <v>-860511216.13999999</v>
      </c>
    </row>
    <row r="28" spans="1:8" x14ac:dyDescent="0.25">
      <c r="A28" s="13" t="s">
        <v>196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 x14ac:dyDescent="0.25">
      <c r="A29" s="13" t="s">
        <v>197</v>
      </c>
      <c r="B29" s="14">
        <v>112667894</v>
      </c>
      <c r="C29" s="14">
        <v>0</v>
      </c>
      <c r="D29" s="14">
        <v>112667894</v>
      </c>
      <c r="E29" s="14">
        <v>164944.42000000001</v>
      </c>
      <c r="F29" s="14">
        <v>164944.42000000001</v>
      </c>
      <c r="G29" s="15">
        <v>-112502949.58</v>
      </c>
    </row>
    <row r="30" spans="1:8" x14ac:dyDescent="0.25">
      <c r="A30" s="13" t="s">
        <v>198</v>
      </c>
      <c r="B30" s="14">
        <v>54959099</v>
      </c>
      <c r="C30" s="14">
        <v>0</v>
      </c>
      <c r="D30" s="14">
        <v>54959099</v>
      </c>
      <c r="E30" s="14">
        <v>12577156.23</v>
      </c>
      <c r="F30" s="14">
        <v>12577156.23</v>
      </c>
      <c r="G30" s="15">
        <v>-42381942.770000003</v>
      </c>
    </row>
    <row r="31" spans="1:8" x14ac:dyDescent="0.25">
      <c r="A31" s="13" t="s">
        <v>199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 x14ac:dyDescent="0.25">
      <c r="A32" s="13" t="s">
        <v>197</v>
      </c>
      <c r="B32" s="14">
        <v>676173791</v>
      </c>
      <c r="C32" s="14">
        <v>0</v>
      </c>
      <c r="D32" s="14">
        <v>676173791</v>
      </c>
      <c r="E32" s="14">
        <v>156176346.02000001</v>
      </c>
      <c r="F32" s="14">
        <v>156176346.02000001</v>
      </c>
      <c r="G32" s="15">
        <v>-519997444.98000002</v>
      </c>
    </row>
    <row r="33" spans="1:8" x14ac:dyDescent="0.25">
      <c r="A33" s="13" t="s">
        <v>198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 x14ac:dyDescent="0.25">
      <c r="A34" s="13" t="s">
        <v>200</v>
      </c>
      <c r="B34" s="14">
        <v>29884438794.259998</v>
      </c>
      <c r="C34" s="14">
        <v>0</v>
      </c>
      <c r="D34" s="14">
        <v>29884438794.259998</v>
      </c>
      <c r="E34" s="14">
        <v>6537598928.0299997</v>
      </c>
      <c r="F34" s="14">
        <v>6537598928.0299997</v>
      </c>
      <c r="G34" s="15">
        <v>-23346839866.23</v>
      </c>
    </row>
    <row r="35" spans="1:8" x14ac:dyDescent="0.25">
      <c r="A35" s="13" t="s">
        <v>201</v>
      </c>
      <c r="B35" s="14">
        <v>1811985724</v>
      </c>
      <c r="C35" s="14">
        <v>0</v>
      </c>
      <c r="D35" s="14">
        <v>1811985724</v>
      </c>
      <c r="E35" s="14">
        <v>505566500</v>
      </c>
      <c r="F35" s="14">
        <v>505566500</v>
      </c>
      <c r="G35" s="15">
        <v>-1306419224</v>
      </c>
    </row>
    <row r="36" spans="1:8" x14ac:dyDescent="0.25">
      <c r="A36" s="10" t="s">
        <v>202</v>
      </c>
      <c r="B36" s="11">
        <v>2937791317</v>
      </c>
      <c r="C36" s="11">
        <v>0</v>
      </c>
      <c r="D36" s="11">
        <v>2937791317</v>
      </c>
      <c r="E36" s="11">
        <v>0</v>
      </c>
      <c r="F36" s="11">
        <v>0</v>
      </c>
      <c r="G36" s="12">
        <v>-2937791317</v>
      </c>
      <c r="H36" s="1"/>
    </row>
    <row r="37" spans="1:8" x14ac:dyDescent="0.25">
      <c r="A37" s="13" t="s">
        <v>203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5">
        <v>0</v>
      </c>
    </row>
    <row r="38" spans="1:8" x14ac:dyDescent="0.25">
      <c r="A38" s="13" t="s">
        <v>204</v>
      </c>
      <c r="B38" s="14">
        <v>2937791317</v>
      </c>
      <c r="C38" s="14">
        <v>0</v>
      </c>
      <c r="D38" s="14">
        <v>2937791317</v>
      </c>
      <c r="E38" s="14">
        <v>0</v>
      </c>
      <c r="F38" s="14">
        <v>0</v>
      </c>
      <c r="G38" s="15">
        <v>-2937791317</v>
      </c>
    </row>
    <row r="39" spans="1:8" x14ac:dyDescent="0.25">
      <c r="A39" s="13" t="s">
        <v>201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 x14ac:dyDescent="0.25">
      <c r="A40" s="10" t="s">
        <v>205</v>
      </c>
      <c r="B40" s="11">
        <v>1380000000</v>
      </c>
      <c r="C40" s="11">
        <v>0</v>
      </c>
      <c r="D40" s="11">
        <v>1380000000</v>
      </c>
      <c r="E40" s="11">
        <v>900000000</v>
      </c>
      <c r="F40" s="11">
        <v>900000000</v>
      </c>
      <c r="G40" s="12">
        <v>-480000000</v>
      </c>
      <c r="H40" s="1"/>
    </row>
    <row r="41" spans="1:8" x14ac:dyDescent="0.25">
      <c r="A41" s="13" t="s">
        <v>206</v>
      </c>
      <c r="B41" s="14">
        <v>1380000000</v>
      </c>
      <c r="C41" s="14">
        <v>0</v>
      </c>
      <c r="D41" s="14">
        <v>1380000000</v>
      </c>
      <c r="E41" s="14">
        <v>900000000</v>
      </c>
      <c r="F41" s="14">
        <v>900000000</v>
      </c>
      <c r="G41" s="15">
        <v>-480000000</v>
      </c>
    </row>
    <row r="42" spans="1:8" x14ac:dyDescent="0.25">
      <c r="A42" s="10" t="s">
        <v>191</v>
      </c>
      <c r="B42" s="11">
        <v>39922727687.260002</v>
      </c>
      <c r="C42" s="11">
        <v>0</v>
      </c>
      <c r="D42" s="11">
        <v>39922727687.260002</v>
      </c>
      <c r="E42" s="11">
        <v>9014231488.25</v>
      </c>
      <c r="F42" s="11">
        <v>9014231488.25</v>
      </c>
      <c r="G42" s="12">
        <v>-30908496199.009998</v>
      </c>
      <c r="H42" s="1"/>
    </row>
    <row r="43" spans="1:8" x14ac:dyDescent="0.25">
      <c r="A43" s="16"/>
      <c r="B43" s="17"/>
      <c r="C43" s="17"/>
      <c r="D43" s="17"/>
      <c r="E43" s="17"/>
      <c r="F43" s="17"/>
      <c r="G43" s="18"/>
    </row>
    <row r="44" spans="1:8" x14ac:dyDescent="0.25">
      <c r="A44" s="4"/>
      <c r="B44" s="4"/>
      <c r="C44" s="4"/>
      <c r="D44" s="4"/>
      <c r="E44" s="4"/>
      <c r="F44" s="4"/>
      <c r="G44" s="4"/>
    </row>
    <row r="45" spans="1:8" x14ac:dyDescent="0.25">
      <c r="A45" t="s">
        <v>25</v>
      </c>
    </row>
  </sheetData>
  <mergeCells count="5">
    <mergeCell ref="A1:G1"/>
    <mergeCell ref="A2:G2"/>
    <mergeCell ref="A3:G3"/>
    <mergeCell ref="A4:G4"/>
    <mergeCell ref="A5:G5"/>
  </mergeCells>
  <printOptions horizontalCentered="1"/>
  <pageMargins left="0.78740157480314965" right="0.78740157480314965" top="1.3779527559055118" bottom="1.3779527559055118" header="0.31496062992125984" footer="0.31496062992125984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showGridLines="0" workbookViewId="0">
      <selection activeCell="B11" sqref="B11:G11"/>
    </sheetView>
  </sheetViews>
  <sheetFormatPr baseColWidth="10" defaultRowHeight="15" x14ac:dyDescent="0.25"/>
  <cols>
    <col min="1" max="1" width="64.7109375" customWidth="1"/>
    <col min="2" max="2" width="17.28515625" customWidth="1"/>
    <col min="3" max="3" width="17" customWidth="1"/>
    <col min="4" max="4" width="17.28515625" customWidth="1"/>
    <col min="5" max="5" width="17.7109375" customWidth="1"/>
    <col min="6" max="6" width="16.5703125" customWidth="1"/>
    <col min="7" max="7" width="17.28515625" customWidth="1"/>
  </cols>
  <sheetData>
    <row r="1" spans="1:7" x14ac:dyDescent="0.25">
      <c r="A1" s="22" t="s">
        <v>0</v>
      </c>
      <c r="B1" s="22"/>
      <c r="C1" s="22"/>
      <c r="D1" s="22"/>
      <c r="E1" s="22"/>
      <c r="F1" s="22"/>
      <c r="G1" s="22"/>
    </row>
    <row r="2" spans="1:7" x14ac:dyDescent="0.25">
      <c r="A2" s="22" t="s">
        <v>207</v>
      </c>
      <c r="B2" s="22"/>
      <c r="C2" s="22"/>
      <c r="D2" s="22"/>
      <c r="E2" s="22"/>
      <c r="F2" s="22"/>
      <c r="G2" s="22"/>
    </row>
    <row r="3" spans="1:7" x14ac:dyDescent="0.25">
      <c r="A3" s="22" t="s">
        <v>1</v>
      </c>
      <c r="B3" s="22"/>
      <c r="C3" s="22"/>
      <c r="D3" s="22"/>
      <c r="E3" s="22"/>
      <c r="F3" s="22"/>
      <c r="G3" s="22"/>
    </row>
    <row r="4" spans="1:7" x14ac:dyDescent="0.25">
      <c r="A4" s="22" t="s">
        <v>173</v>
      </c>
      <c r="B4" s="22"/>
      <c r="C4" s="22"/>
      <c r="D4" s="22"/>
      <c r="E4" s="22"/>
      <c r="F4" s="22"/>
      <c r="G4" s="22"/>
    </row>
    <row r="5" spans="1:7" x14ac:dyDescent="0.25">
      <c r="A5" s="22" t="s">
        <v>3</v>
      </c>
      <c r="B5" s="22"/>
      <c r="C5" s="22"/>
      <c r="D5" s="22"/>
      <c r="E5" s="22"/>
      <c r="F5" s="22"/>
      <c r="G5" s="22"/>
    </row>
    <row r="6" spans="1:7" x14ac:dyDescent="0.25">
      <c r="A6" s="22" t="s">
        <v>4</v>
      </c>
      <c r="B6" s="22"/>
      <c r="C6" s="22"/>
      <c r="D6" s="22"/>
      <c r="E6" s="22"/>
      <c r="F6" s="22"/>
      <c r="G6" s="22"/>
    </row>
    <row r="7" spans="1:7" x14ac:dyDescent="0.25">
      <c r="A7" s="2"/>
      <c r="B7" s="2"/>
      <c r="C7" s="2"/>
      <c r="D7" s="2"/>
      <c r="E7" s="2"/>
      <c r="F7" s="2"/>
      <c r="G7" s="2"/>
    </row>
    <row r="8" spans="1:7" ht="25.5" x14ac:dyDescent="0.25">
      <c r="A8" s="5" t="s">
        <v>9</v>
      </c>
      <c r="B8" s="3" t="s">
        <v>27</v>
      </c>
      <c r="C8" s="3" t="s">
        <v>28</v>
      </c>
      <c r="D8" s="3" t="s">
        <v>29</v>
      </c>
      <c r="E8" s="3" t="s">
        <v>7</v>
      </c>
      <c r="F8" s="3" t="s">
        <v>30</v>
      </c>
      <c r="G8" s="6" t="s">
        <v>31</v>
      </c>
    </row>
    <row r="9" spans="1:7" x14ac:dyDescent="0.25">
      <c r="A9" s="19"/>
      <c r="B9" s="20">
        <v>1</v>
      </c>
      <c r="C9" s="20">
        <v>2</v>
      </c>
      <c r="D9" s="20" t="s">
        <v>32</v>
      </c>
      <c r="E9" s="20">
        <v>4</v>
      </c>
      <c r="F9" s="20">
        <v>5</v>
      </c>
      <c r="G9" s="21" t="s">
        <v>33</v>
      </c>
    </row>
    <row r="10" spans="1:7" x14ac:dyDescent="0.25">
      <c r="A10" s="10" t="s">
        <v>5</v>
      </c>
      <c r="B10" s="11">
        <f>SUM(B11:B21)</f>
        <v>39922727687</v>
      </c>
      <c r="C10" s="11">
        <f t="shared" ref="B10:G10" si="0">SUM(C11:C21)</f>
        <v>224897107.74000001</v>
      </c>
      <c r="D10" s="11">
        <f>+B10+C10</f>
        <v>40147624794.739998</v>
      </c>
      <c r="E10" s="11">
        <f t="shared" si="0"/>
        <v>8385009061.5299997</v>
      </c>
      <c r="F10" s="11">
        <f t="shared" si="0"/>
        <v>7717374245.9700003</v>
      </c>
      <c r="G10" s="12">
        <f>+D10-E10</f>
        <v>31762615733.209999</v>
      </c>
    </row>
    <row r="11" spans="1:7" x14ac:dyDescent="0.25">
      <c r="A11" s="13" t="s">
        <v>174</v>
      </c>
      <c r="B11" s="14">
        <v>39922727687</v>
      </c>
      <c r="C11" s="14">
        <v>224897107.74000001</v>
      </c>
      <c r="D11" s="14">
        <f>+B11+C11</f>
        <v>40147624794.739998</v>
      </c>
      <c r="E11" s="14">
        <v>8385009061.5299997</v>
      </c>
      <c r="F11" s="14">
        <v>7717374245.9700003</v>
      </c>
      <c r="G11" s="15">
        <f>+D11-E11</f>
        <v>31762615733.209999</v>
      </c>
    </row>
    <row r="12" spans="1:7" x14ac:dyDescent="0.25">
      <c r="A12" s="16"/>
      <c r="B12" s="17"/>
      <c r="C12" s="17"/>
      <c r="D12" s="17"/>
      <c r="E12" s="17"/>
      <c r="F12" s="17"/>
      <c r="G12" s="18"/>
    </row>
    <row r="13" spans="1:7" x14ac:dyDescent="0.25">
      <c r="A13" s="4"/>
      <c r="B13" s="4"/>
      <c r="C13" s="4"/>
      <c r="D13" s="4"/>
      <c r="E13" s="4"/>
      <c r="F13" s="4"/>
      <c r="G13" s="4"/>
    </row>
    <row r="14" spans="1:7" x14ac:dyDescent="0.25">
      <c r="A14" t="s">
        <v>25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8740157480314965" right="0.78740157480314965" top="1.3779527559055118" bottom="1.3779527559055118" header="0.31496062992125984" footer="0.31496062992125984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workbookViewId="0">
      <selection activeCell="B17" sqref="B17:G17"/>
    </sheetView>
  </sheetViews>
  <sheetFormatPr baseColWidth="10" defaultRowHeight="15" x14ac:dyDescent="0.25"/>
  <cols>
    <col min="1" max="1" width="64.7109375" customWidth="1"/>
    <col min="2" max="2" width="17.28515625" customWidth="1"/>
    <col min="3" max="3" width="17" customWidth="1"/>
    <col min="4" max="4" width="17.28515625" customWidth="1"/>
    <col min="5" max="5" width="17.7109375" customWidth="1"/>
    <col min="6" max="6" width="16.5703125" customWidth="1"/>
    <col min="7" max="7" width="17.28515625" customWidth="1"/>
  </cols>
  <sheetData>
    <row r="1" spans="1:8" x14ac:dyDescent="0.25">
      <c r="A1" s="22" t="s">
        <v>0</v>
      </c>
      <c r="B1" s="22"/>
      <c r="C1" s="22"/>
      <c r="D1" s="22"/>
      <c r="E1" s="22"/>
      <c r="F1" s="22"/>
      <c r="G1" s="22"/>
    </row>
    <row r="2" spans="1:8" x14ac:dyDescent="0.25">
      <c r="A2" s="22" t="s">
        <v>207</v>
      </c>
      <c r="B2" s="22"/>
      <c r="C2" s="22"/>
      <c r="D2" s="22"/>
      <c r="E2" s="22"/>
      <c r="F2" s="22"/>
      <c r="G2" s="22"/>
    </row>
    <row r="3" spans="1:8" x14ac:dyDescent="0.25">
      <c r="A3" s="22" t="s">
        <v>1</v>
      </c>
      <c r="B3" s="22"/>
      <c r="C3" s="22"/>
      <c r="D3" s="22"/>
      <c r="E3" s="22"/>
      <c r="F3" s="22"/>
      <c r="G3" s="22"/>
    </row>
    <row r="4" spans="1:8" x14ac:dyDescent="0.25">
      <c r="A4" s="22" t="s">
        <v>167</v>
      </c>
      <c r="B4" s="22"/>
      <c r="C4" s="22"/>
      <c r="D4" s="22"/>
      <c r="E4" s="22"/>
      <c r="F4" s="22"/>
      <c r="G4" s="22"/>
    </row>
    <row r="5" spans="1:8" x14ac:dyDescent="0.25">
      <c r="A5" s="22" t="s">
        <v>3</v>
      </c>
      <c r="B5" s="22"/>
      <c r="C5" s="22"/>
      <c r="D5" s="22"/>
      <c r="E5" s="22"/>
      <c r="F5" s="22"/>
      <c r="G5" s="22"/>
    </row>
    <row r="6" spans="1:8" x14ac:dyDescent="0.25">
      <c r="A6" s="22" t="s">
        <v>4</v>
      </c>
      <c r="B6" s="22"/>
      <c r="C6" s="22"/>
      <c r="D6" s="22"/>
      <c r="E6" s="22"/>
      <c r="F6" s="22"/>
      <c r="G6" s="22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9</v>
      </c>
      <c r="B8" s="3" t="s">
        <v>27</v>
      </c>
      <c r="C8" s="3" t="s">
        <v>28</v>
      </c>
      <c r="D8" s="3" t="s">
        <v>29</v>
      </c>
      <c r="E8" s="3" t="s">
        <v>7</v>
      </c>
      <c r="F8" s="3" t="s">
        <v>30</v>
      </c>
      <c r="G8" s="6" t="s">
        <v>31</v>
      </c>
    </row>
    <row r="9" spans="1:8" x14ac:dyDescent="0.25">
      <c r="A9" s="7"/>
      <c r="B9" s="8">
        <v>1</v>
      </c>
      <c r="C9" s="8">
        <v>2</v>
      </c>
      <c r="D9" s="8" t="s">
        <v>32</v>
      </c>
      <c r="E9" s="8">
        <v>4</v>
      </c>
      <c r="F9" s="8">
        <v>5</v>
      </c>
      <c r="G9" s="9" t="s">
        <v>33</v>
      </c>
    </row>
    <row r="10" spans="1:8" x14ac:dyDescent="0.25">
      <c r="A10" s="13" t="s">
        <v>168</v>
      </c>
      <c r="B10" s="14">
        <v>28200256258</v>
      </c>
      <c r="C10" s="14">
        <v>54313674.93</v>
      </c>
      <c r="D10" s="14">
        <f>+B10+C10</f>
        <v>28254569932.93</v>
      </c>
      <c r="E10" s="14">
        <v>6386964280.3400002</v>
      </c>
      <c r="F10" s="14">
        <v>5776249531.9300003</v>
      </c>
      <c r="G10" s="15">
        <f>+D10-E10</f>
        <v>21867605652.59</v>
      </c>
    </row>
    <row r="11" spans="1:8" x14ac:dyDescent="0.25">
      <c r="A11" s="13" t="s">
        <v>169</v>
      </c>
      <c r="B11" s="14">
        <v>4715603521</v>
      </c>
      <c r="C11" s="14">
        <v>76522762.090000004</v>
      </c>
      <c r="D11" s="14">
        <f t="shared" ref="D11:D15" si="0">+B11+C11</f>
        <v>4792126283.0900002</v>
      </c>
      <c r="E11" s="14">
        <v>151425074.16999999</v>
      </c>
      <c r="F11" s="14">
        <v>107990184.98999999</v>
      </c>
      <c r="G11" s="15">
        <f t="shared" ref="G11:G15" si="1">+D11-E11</f>
        <v>4640701208.9200001</v>
      </c>
    </row>
    <row r="12" spans="1:8" x14ac:dyDescent="0.25">
      <c r="A12" s="13" t="s">
        <v>170</v>
      </c>
      <c r="B12" s="14">
        <v>353149459</v>
      </c>
      <c r="C12" s="14">
        <v>45791669</v>
      </c>
      <c r="D12" s="14">
        <f t="shared" si="0"/>
        <v>398941128</v>
      </c>
      <c r="E12" s="14">
        <v>95723064.430000007</v>
      </c>
      <c r="F12" s="14">
        <v>95723064.430000007</v>
      </c>
      <c r="G12" s="15">
        <f t="shared" si="1"/>
        <v>303218063.56999999</v>
      </c>
    </row>
    <row r="13" spans="1:8" x14ac:dyDescent="0.25">
      <c r="A13" s="13" t="s">
        <v>171</v>
      </c>
      <c r="B13" s="14">
        <v>1078639999</v>
      </c>
      <c r="C13" s="14">
        <v>0</v>
      </c>
      <c r="D13" s="14">
        <f t="shared" si="0"/>
        <v>1078639999</v>
      </c>
      <c r="E13" s="14">
        <v>149360709.58000001</v>
      </c>
      <c r="F13" s="14">
        <v>135875531.61000001</v>
      </c>
      <c r="G13" s="15">
        <f t="shared" si="1"/>
        <v>929279289.41999996</v>
      </c>
    </row>
    <row r="14" spans="1:8" x14ac:dyDescent="0.25">
      <c r="A14" s="13" t="s">
        <v>172</v>
      </c>
      <c r="B14" s="14">
        <v>5575078450</v>
      </c>
      <c r="C14" s="14">
        <v>48269001.719999999</v>
      </c>
      <c r="D14" s="14">
        <f t="shared" si="0"/>
        <v>5623347451.7200003</v>
      </c>
      <c r="E14" s="14">
        <v>1601535933.01</v>
      </c>
      <c r="F14" s="14">
        <v>1601535933.01</v>
      </c>
      <c r="G14" s="15">
        <f t="shared" si="1"/>
        <v>4021811518.71</v>
      </c>
    </row>
    <row r="15" spans="1:8" x14ac:dyDescent="0.25">
      <c r="A15" s="10" t="s">
        <v>63</v>
      </c>
      <c r="B15" s="11">
        <v>39922727687</v>
      </c>
      <c r="C15" s="11">
        <v>224897107.74000001</v>
      </c>
      <c r="D15" s="11">
        <f t="shared" si="0"/>
        <v>40147624794.739998</v>
      </c>
      <c r="E15" s="11">
        <v>8385009061.5299997</v>
      </c>
      <c r="F15" s="11">
        <v>7717374245.9700003</v>
      </c>
      <c r="G15" s="12">
        <f t="shared" si="1"/>
        <v>31762615733.209999</v>
      </c>
      <c r="H15" s="1"/>
    </row>
    <row r="16" spans="1:8" x14ac:dyDescent="0.25">
      <c r="A16" s="16"/>
      <c r="B16" s="17"/>
      <c r="C16" s="17"/>
      <c r="D16" s="17"/>
      <c r="E16" s="17"/>
      <c r="F16" s="17"/>
      <c r="G16" s="18"/>
    </row>
    <row r="17" spans="1:7" x14ac:dyDescent="0.25">
      <c r="A17" s="4"/>
      <c r="B17" s="4"/>
      <c r="C17" s="4"/>
      <c r="D17" s="4"/>
      <c r="E17" s="4"/>
      <c r="F17" s="4"/>
      <c r="G17" s="4"/>
    </row>
    <row r="18" spans="1:7" x14ac:dyDescent="0.25">
      <c r="A18" t="s">
        <v>25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8740157480314965" right="0.78740157480314965" top="1.3779527559055118" bottom="1.3779527559055118" header="0.31496062992125984" footer="0.31496062992125984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opLeftCell="A63" workbookViewId="0">
      <selection activeCell="F83" sqref="F83"/>
    </sheetView>
  </sheetViews>
  <sheetFormatPr baseColWidth="10" defaultRowHeight="15" x14ac:dyDescent="0.25"/>
  <cols>
    <col min="1" max="1" width="64.7109375" customWidth="1"/>
    <col min="2" max="2" width="17.28515625" customWidth="1"/>
    <col min="3" max="3" width="17" customWidth="1"/>
    <col min="4" max="4" width="17.28515625" customWidth="1"/>
    <col min="5" max="5" width="17.7109375" customWidth="1"/>
    <col min="6" max="6" width="16.5703125" customWidth="1"/>
    <col min="7" max="7" width="17.28515625" customWidth="1"/>
  </cols>
  <sheetData>
    <row r="1" spans="1:8" x14ac:dyDescent="0.25">
      <c r="A1" s="22" t="s">
        <v>0</v>
      </c>
      <c r="B1" s="22"/>
      <c r="C1" s="22"/>
      <c r="D1" s="22"/>
      <c r="E1" s="22"/>
      <c r="F1" s="22"/>
      <c r="G1" s="22"/>
    </row>
    <row r="2" spans="1:8" x14ac:dyDescent="0.25">
      <c r="A2" s="22" t="s">
        <v>207</v>
      </c>
      <c r="B2" s="22"/>
      <c r="C2" s="22"/>
      <c r="D2" s="22"/>
      <c r="E2" s="22"/>
      <c r="F2" s="22"/>
      <c r="G2" s="22"/>
    </row>
    <row r="3" spans="1:8" x14ac:dyDescent="0.25">
      <c r="A3" s="22" t="s">
        <v>1</v>
      </c>
      <c r="B3" s="22"/>
      <c r="C3" s="22"/>
      <c r="D3" s="22"/>
      <c r="E3" s="22"/>
      <c r="F3" s="22"/>
      <c r="G3" s="22"/>
    </row>
    <row r="4" spans="1:8" x14ac:dyDescent="0.25">
      <c r="A4" s="22" t="s">
        <v>96</v>
      </c>
      <c r="B4" s="22"/>
      <c r="C4" s="22"/>
      <c r="D4" s="22"/>
      <c r="E4" s="22"/>
      <c r="F4" s="22"/>
      <c r="G4" s="22"/>
    </row>
    <row r="5" spans="1:8" x14ac:dyDescent="0.25">
      <c r="A5" s="22" t="s">
        <v>3</v>
      </c>
      <c r="B5" s="22"/>
      <c r="C5" s="22"/>
      <c r="D5" s="22"/>
      <c r="E5" s="22"/>
      <c r="F5" s="22"/>
      <c r="G5" s="22"/>
    </row>
    <row r="6" spans="1:8" x14ac:dyDescent="0.25">
      <c r="A6" s="22" t="s">
        <v>4</v>
      </c>
      <c r="B6" s="22"/>
      <c r="C6" s="22"/>
      <c r="D6" s="22"/>
      <c r="E6" s="22"/>
      <c r="F6" s="22"/>
      <c r="G6" s="22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9</v>
      </c>
      <c r="B8" s="3" t="s">
        <v>27</v>
      </c>
      <c r="C8" s="3" t="s">
        <v>28</v>
      </c>
      <c r="D8" s="3" t="s">
        <v>29</v>
      </c>
      <c r="E8" s="3" t="s">
        <v>7</v>
      </c>
      <c r="F8" s="3" t="s">
        <v>30</v>
      </c>
      <c r="G8" s="6" t="s">
        <v>31</v>
      </c>
    </row>
    <row r="9" spans="1:8" x14ac:dyDescent="0.25">
      <c r="A9" s="7"/>
      <c r="B9" s="8">
        <v>1</v>
      </c>
      <c r="C9" s="8">
        <v>2</v>
      </c>
      <c r="D9" s="8" t="s">
        <v>32</v>
      </c>
      <c r="E9" s="8">
        <v>4</v>
      </c>
      <c r="F9" s="8">
        <v>5</v>
      </c>
      <c r="G9" s="9" t="s">
        <v>33</v>
      </c>
    </row>
    <row r="10" spans="1:8" x14ac:dyDescent="0.25">
      <c r="A10" s="10" t="s">
        <v>97</v>
      </c>
      <c r="B10" s="11">
        <v>10729655923</v>
      </c>
      <c r="C10" s="11">
        <v>-121013625.41</v>
      </c>
      <c r="D10" s="11">
        <f>+B10+C10</f>
        <v>10608642297.59</v>
      </c>
      <c r="E10" s="11">
        <v>2045587612.26</v>
      </c>
      <c r="F10" s="11">
        <v>1943271074.5999999</v>
      </c>
      <c r="G10" s="12">
        <f>+D10-E10</f>
        <v>8563054685.3299999</v>
      </c>
      <c r="H10" s="1"/>
    </row>
    <row r="11" spans="1:8" x14ac:dyDescent="0.25">
      <c r="A11" s="13" t="s">
        <v>98</v>
      </c>
      <c r="B11" s="14">
        <v>5712385161</v>
      </c>
      <c r="C11" s="14">
        <v>-60209840.490000002</v>
      </c>
      <c r="D11" s="11">
        <f t="shared" ref="D11:D74" si="0">+B11+C11</f>
        <v>5652175320.5100002</v>
      </c>
      <c r="E11" s="14">
        <v>1111994937.01</v>
      </c>
      <c r="F11" s="14">
        <v>1111994937.01</v>
      </c>
      <c r="G11" s="12">
        <f t="shared" ref="G11:G74" si="1">+D11-E11</f>
        <v>4540180383.5</v>
      </c>
    </row>
    <row r="12" spans="1:8" x14ac:dyDescent="0.25">
      <c r="A12" s="13" t="s">
        <v>99</v>
      </c>
      <c r="B12" s="14">
        <v>670333569</v>
      </c>
      <c r="C12" s="14">
        <v>-1976297.92</v>
      </c>
      <c r="D12" s="11">
        <f t="shared" si="0"/>
        <v>668357271.08000004</v>
      </c>
      <c r="E12" s="14">
        <v>206691037.16999999</v>
      </c>
      <c r="F12" s="14">
        <v>204898350.72999999</v>
      </c>
      <c r="G12" s="12">
        <f t="shared" si="1"/>
        <v>461666233.91000009</v>
      </c>
    </row>
    <row r="13" spans="1:8" x14ac:dyDescent="0.25">
      <c r="A13" s="13" t="s">
        <v>100</v>
      </c>
      <c r="B13" s="14">
        <v>1459083655</v>
      </c>
      <c r="C13" s="14">
        <v>-1081789</v>
      </c>
      <c r="D13" s="11">
        <f t="shared" si="0"/>
        <v>1458001866</v>
      </c>
      <c r="E13" s="14">
        <v>257744391.78</v>
      </c>
      <c r="F13" s="14">
        <v>257744391.78</v>
      </c>
      <c r="G13" s="12">
        <f t="shared" si="1"/>
        <v>1200257474.22</v>
      </c>
    </row>
    <row r="14" spans="1:8" x14ac:dyDescent="0.25">
      <c r="A14" s="13" t="s">
        <v>101</v>
      </c>
      <c r="B14" s="14">
        <v>777446975</v>
      </c>
      <c r="C14" s="14">
        <v>-6145520</v>
      </c>
      <c r="D14" s="11">
        <f t="shared" si="0"/>
        <v>771301455</v>
      </c>
      <c r="E14" s="14">
        <v>162695126.24000001</v>
      </c>
      <c r="F14" s="14">
        <v>80439114.420000002</v>
      </c>
      <c r="G14" s="12">
        <f t="shared" si="1"/>
        <v>608606328.75999999</v>
      </c>
    </row>
    <row r="15" spans="1:8" x14ac:dyDescent="0.25">
      <c r="A15" s="13" t="s">
        <v>102</v>
      </c>
      <c r="B15" s="14">
        <v>734736174</v>
      </c>
      <c r="C15" s="14">
        <v>-22670067</v>
      </c>
      <c r="D15" s="11">
        <f t="shared" si="0"/>
        <v>712066107</v>
      </c>
      <c r="E15" s="14">
        <v>158254507.28999999</v>
      </c>
      <c r="F15" s="14">
        <v>139986667.88999999</v>
      </c>
      <c r="G15" s="12">
        <f t="shared" si="1"/>
        <v>553811599.71000004</v>
      </c>
    </row>
    <row r="16" spans="1:8" x14ac:dyDescent="0.25">
      <c r="A16" s="13" t="s">
        <v>103</v>
      </c>
      <c r="B16" s="14">
        <v>316001250</v>
      </c>
      <c r="C16" s="14">
        <v>-8646007</v>
      </c>
      <c r="D16" s="11">
        <f t="shared" si="0"/>
        <v>307355243</v>
      </c>
      <c r="E16" s="14">
        <v>0</v>
      </c>
      <c r="F16" s="14">
        <v>0</v>
      </c>
      <c r="G16" s="12">
        <f t="shared" si="1"/>
        <v>307355243</v>
      </c>
    </row>
    <row r="17" spans="1:8" x14ac:dyDescent="0.25">
      <c r="A17" s="13" t="s">
        <v>104</v>
      </c>
      <c r="B17" s="14">
        <v>1059669139</v>
      </c>
      <c r="C17" s="14">
        <v>-20284104</v>
      </c>
      <c r="D17" s="11">
        <f t="shared" si="0"/>
        <v>1039385035</v>
      </c>
      <c r="E17" s="14">
        <v>148207612.77000001</v>
      </c>
      <c r="F17" s="14">
        <v>148207612.77000001</v>
      </c>
      <c r="G17" s="12">
        <f t="shared" si="1"/>
        <v>891177422.23000002</v>
      </c>
    </row>
    <row r="18" spans="1:8" x14ac:dyDescent="0.25">
      <c r="A18" s="10" t="s">
        <v>105</v>
      </c>
      <c r="B18" s="11">
        <v>912874771</v>
      </c>
      <c r="C18" s="11">
        <v>14195052</v>
      </c>
      <c r="D18" s="11">
        <f t="shared" si="0"/>
        <v>927069823</v>
      </c>
      <c r="E18" s="11">
        <v>200914611.25999999</v>
      </c>
      <c r="F18" s="11">
        <v>145378605</v>
      </c>
      <c r="G18" s="12">
        <f t="shared" si="1"/>
        <v>726155211.74000001</v>
      </c>
      <c r="H18" s="1"/>
    </row>
    <row r="19" spans="1:8" ht="26.25" x14ac:dyDescent="0.25">
      <c r="A19" s="13" t="s">
        <v>106</v>
      </c>
      <c r="B19" s="14">
        <v>310613202</v>
      </c>
      <c r="C19" s="14">
        <v>26727746</v>
      </c>
      <c r="D19" s="11">
        <f t="shared" si="0"/>
        <v>337340948</v>
      </c>
      <c r="E19" s="14">
        <v>85501748.629999995</v>
      </c>
      <c r="F19" s="14">
        <v>75976496.239999995</v>
      </c>
      <c r="G19" s="12">
        <f t="shared" si="1"/>
        <v>251839199.37</v>
      </c>
    </row>
    <row r="20" spans="1:8" x14ac:dyDescent="0.25">
      <c r="A20" s="13" t="s">
        <v>107</v>
      </c>
      <c r="B20" s="14">
        <v>120244707</v>
      </c>
      <c r="C20" s="14">
        <v>9468136</v>
      </c>
      <c r="D20" s="11">
        <f t="shared" si="0"/>
        <v>129712843</v>
      </c>
      <c r="E20" s="14">
        <v>40303113.420000002</v>
      </c>
      <c r="F20" s="14">
        <v>32159318.989999998</v>
      </c>
      <c r="G20" s="12">
        <f t="shared" si="1"/>
        <v>89409729.579999998</v>
      </c>
    </row>
    <row r="21" spans="1:8" x14ac:dyDescent="0.25">
      <c r="A21" s="13" t="s">
        <v>108</v>
      </c>
      <c r="B21" s="14">
        <v>614500</v>
      </c>
      <c r="C21" s="14">
        <v>-408966</v>
      </c>
      <c r="D21" s="11">
        <f t="shared" si="0"/>
        <v>205534</v>
      </c>
      <c r="E21" s="14">
        <v>1530</v>
      </c>
      <c r="F21" s="14">
        <v>1126</v>
      </c>
      <c r="G21" s="12">
        <f t="shared" si="1"/>
        <v>204004</v>
      </c>
    </row>
    <row r="22" spans="1:8" x14ac:dyDescent="0.25">
      <c r="A22" s="13" t="s">
        <v>109</v>
      </c>
      <c r="B22" s="14">
        <v>22176135</v>
      </c>
      <c r="C22" s="14">
        <v>50045</v>
      </c>
      <c r="D22" s="11">
        <f t="shared" si="0"/>
        <v>22226180</v>
      </c>
      <c r="E22" s="14">
        <v>4268861.88</v>
      </c>
      <c r="F22" s="14">
        <v>2279105.65</v>
      </c>
      <c r="G22" s="12">
        <f t="shared" si="1"/>
        <v>17957318.120000001</v>
      </c>
    </row>
    <row r="23" spans="1:8" x14ac:dyDescent="0.25">
      <c r="A23" s="13" t="s">
        <v>110</v>
      </c>
      <c r="B23" s="14">
        <v>18075054</v>
      </c>
      <c r="C23" s="14">
        <v>-3092129</v>
      </c>
      <c r="D23" s="11">
        <f t="shared" si="0"/>
        <v>14982925</v>
      </c>
      <c r="E23" s="14">
        <v>2972978.85</v>
      </c>
      <c r="F23" s="14">
        <v>397336.74</v>
      </c>
      <c r="G23" s="12">
        <f t="shared" si="1"/>
        <v>12009946.15</v>
      </c>
    </row>
    <row r="24" spans="1:8" x14ac:dyDescent="0.25">
      <c r="A24" s="13" t="s">
        <v>111</v>
      </c>
      <c r="B24" s="14">
        <v>271668026</v>
      </c>
      <c r="C24" s="14">
        <v>-5345497</v>
      </c>
      <c r="D24" s="11">
        <f t="shared" si="0"/>
        <v>266322529</v>
      </c>
      <c r="E24" s="14">
        <v>53548988.840000004</v>
      </c>
      <c r="F24" s="14">
        <v>28054419.789999999</v>
      </c>
      <c r="G24" s="12">
        <f t="shared" si="1"/>
        <v>212773540.16</v>
      </c>
    </row>
    <row r="25" spans="1:8" x14ac:dyDescent="0.25">
      <c r="A25" s="13" t="s">
        <v>112</v>
      </c>
      <c r="B25" s="14">
        <v>58317776</v>
      </c>
      <c r="C25" s="14">
        <v>-421135</v>
      </c>
      <c r="D25" s="11">
        <f t="shared" si="0"/>
        <v>57896641</v>
      </c>
      <c r="E25" s="14">
        <v>4600278.4000000004</v>
      </c>
      <c r="F25" s="14">
        <v>2619960.46</v>
      </c>
      <c r="G25" s="12">
        <f t="shared" si="1"/>
        <v>53296362.600000001</v>
      </c>
    </row>
    <row r="26" spans="1:8" x14ac:dyDescent="0.25">
      <c r="A26" s="13" t="s">
        <v>113</v>
      </c>
      <c r="B26" s="14">
        <v>7050000</v>
      </c>
      <c r="C26" s="14">
        <v>0</v>
      </c>
      <c r="D26" s="11">
        <f t="shared" si="0"/>
        <v>7050000</v>
      </c>
      <c r="E26" s="14">
        <v>0</v>
      </c>
      <c r="F26" s="14">
        <v>0</v>
      </c>
      <c r="G26" s="12">
        <f t="shared" si="1"/>
        <v>7050000</v>
      </c>
    </row>
    <row r="27" spans="1:8" x14ac:dyDescent="0.25">
      <c r="A27" s="13" t="s">
        <v>114</v>
      </c>
      <c r="B27" s="14">
        <v>104115371</v>
      </c>
      <c r="C27" s="14">
        <v>-12783148</v>
      </c>
      <c r="D27" s="11">
        <f t="shared" si="0"/>
        <v>91332223</v>
      </c>
      <c r="E27" s="14">
        <v>9717111.2400000002</v>
      </c>
      <c r="F27" s="14">
        <v>3890841.13</v>
      </c>
      <c r="G27" s="12">
        <f t="shared" si="1"/>
        <v>81615111.760000005</v>
      </c>
    </row>
    <row r="28" spans="1:8" x14ac:dyDescent="0.25">
      <c r="A28" s="10" t="s">
        <v>115</v>
      </c>
      <c r="B28" s="11">
        <v>2118749565</v>
      </c>
      <c r="C28" s="11">
        <v>-157901483.33000001</v>
      </c>
      <c r="D28" s="11">
        <f t="shared" si="0"/>
        <v>1960848081.6700001</v>
      </c>
      <c r="E28" s="11">
        <v>374302338.75999999</v>
      </c>
      <c r="F28" s="11">
        <v>286905013.33999997</v>
      </c>
      <c r="G28" s="12">
        <f t="shared" si="1"/>
        <v>1586545742.9100001</v>
      </c>
      <c r="H28" s="1"/>
    </row>
    <row r="29" spans="1:8" x14ac:dyDescent="0.25">
      <c r="A29" s="13" t="s">
        <v>116</v>
      </c>
      <c r="B29" s="14">
        <v>246831993</v>
      </c>
      <c r="C29" s="14">
        <v>-3273025</v>
      </c>
      <c r="D29" s="11">
        <f t="shared" si="0"/>
        <v>243558968</v>
      </c>
      <c r="E29" s="14">
        <v>46179264.399999999</v>
      </c>
      <c r="F29" s="14">
        <v>45174436.329999998</v>
      </c>
      <c r="G29" s="12">
        <f t="shared" si="1"/>
        <v>197379703.59999999</v>
      </c>
    </row>
    <row r="30" spans="1:8" x14ac:dyDescent="0.25">
      <c r="A30" s="13" t="s">
        <v>117</v>
      </c>
      <c r="B30" s="14">
        <v>288020799</v>
      </c>
      <c r="C30" s="14">
        <v>4426318</v>
      </c>
      <c r="D30" s="11">
        <f t="shared" si="0"/>
        <v>292447117</v>
      </c>
      <c r="E30" s="14">
        <v>74979876.569999993</v>
      </c>
      <c r="F30" s="14">
        <v>62991829.030000001</v>
      </c>
      <c r="G30" s="12">
        <f t="shared" si="1"/>
        <v>217467240.43000001</v>
      </c>
    </row>
    <row r="31" spans="1:8" x14ac:dyDescent="0.25">
      <c r="A31" s="13" t="s">
        <v>118</v>
      </c>
      <c r="B31" s="14">
        <v>460720709</v>
      </c>
      <c r="C31" s="14">
        <v>-102003000</v>
      </c>
      <c r="D31" s="11">
        <f t="shared" si="0"/>
        <v>358717709</v>
      </c>
      <c r="E31" s="14">
        <v>52606200.600000001</v>
      </c>
      <c r="F31" s="14">
        <v>31055695.420000002</v>
      </c>
      <c r="G31" s="12">
        <f t="shared" si="1"/>
        <v>306111508.39999998</v>
      </c>
    </row>
    <row r="32" spans="1:8" x14ac:dyDescent="0.25">
      <c r="A32" s="13" t="s">
        <v>119</v>
      </c>
      <c r="B32" s="14">
        <v>69600533</v>
      </c>
      <c r="C32" s="14">
        <v>-741177</v>
      </c>
      <c r="D32" s="11">
        <f t="shared" si="0"/>
        <v>68859356</v>
      </c>
      <c r="E32" s="14">
        <v>6976850.46</v>
      </c>
      <c r="F32" s="14">
        <v>3715100.64</v>
      </c>
      <c r="G32" s="12">
        <f t="shared" si="1"/>
        <v>61882505.539999999</v>
      </c>
    </row>
    <row r="33" spans="1:8" x14ac:dyDescent="0.25">
      <c r="A33" s="13" t="s">
        <v>120</v>
      </c>
      <c r="B33" s="14">
        <v>458792635</v>
      </c>
      <c r="C33" s="14">
        <v>-12791943</v>
      </c>
      <c r="D33" s="11">
        <f t="shared" si="0"/>
        <v>446000692</v>
      </c>
      <c r="E33" s="14">
        <v>60612132.170000002</v>
      </c>
      <c r="F33" s="14">
        <v>39366811.979999997</v>
      </c>
      <c r="G33" s="12">
        <f t="shared" si="1"/>
        <v>385388559.82999998</v>
      </c>
    </row>
    <row r="34" spans="1:8" x14ac:dyDescent="0.25">
      <c r="A34" s="13" t="s">
        <v>121</v>
      </c>
      <c r="B34" s="14">
        <v>267150421</v>
      </c>
      <c r="C34" s="14">
        <v>-30592537</v>
      </c>
      <c r="D34" s="11">
        <f t="shared" si="0"/>
        <v>236557884</v>
      </c>
      <c r="E34" s="14">
        <v>15075780.82</v>
      </c>
      <c r="F34" s="14">
        <v>2838607.59</v>
      </c>
      <c r="G34" s="12">
        <f t="shared" si="1"/>
        <v>221482103.18000001</v>
      </c>
    </row>
    <row r="35" spans="1:8" x14ac:dyDescent="0.25">
      <c r="A35" s="13" t="s">
        <v>122</v>
      </c>
      <c r="B35" s="14">
        <v>89572903</v>
      </c>
      <c r="C35" s="14">
        <v>-4783788</v>
      </c>
      <c r="D35" s="11">
        <f t="shared" si="0"/>
        <v>84789115</v>
      </c>
      <c r="E35" s="14">
        <v>9705369.2699999996</v>
      </c>
      <c r="F35" s="14">
        <v>5804444.7699999996</v>
      </c>
      <c r="G35" s="12">
        <f t="shared" si="1"/>
        <v>75083745.730000004</v>
      </c>
    </row>
    <row r="36" spans="1:8" x14ac:dyDescent="0.25">
      <c r="A36" s="13" t="s">
        <v>123</v>
      </c>
      <c r="B36" s="14">
        <v>139140244</v>
      </c>
      <c r="C36" s="14">
        <v>-11063408.52</v>
      </c>
      <c r="D36" s="11">
        <f t="shared" si="0"/>
        <v>128076835.48</v>
      </c>
      <c r="E36" s="14">
        <v>42220190.109999999</v>
      </c>
      <c r="F36" s="14">
        <v>36725942.450000003</v>
      </c>
      <c r="G36" s="12">
        <f t="shared" si="1"/>
        <v>85856645.370000005</v>
      </c>
    </row>
    <row r="37" spans="1:8" x14ac:dyDescent="0.25">
      <c r="A37" s="13" t="s">
        <v>73</v>
      </c>
      <c r="B37" s="14">
        <v>98919328</v>
      </c>
      <c r="C37" s="14">
        <v>2921077.19</v>
      </c>
      <c r="D37" s="11">
        <f t="shared" si="0"/>
        <v>101840405.19</v>
      </c>
      <c r="E37" s="14">
        <v>65946674.359999999</v>
      </c>
      <c r="F37" s="14">
        <v>59232145.130000003</v>
      </c>
      <c r="G37" s="12">
        <f t="shared" si="1"/>
        <v>35893730.829999998</v>
      </c>
    </row>
    <row r="38" spans="1:8" x14ac:dyDescent="0.25">
      <c r="A38" s="10" t="s">
        <v>124</v>
      </c>
      <c r="B38" s="11">
        <v>18487198883</v>
      </c>
      <c r="C38" s="11">
        <v>213617752.75999999</v>
      </c>
      <c r="D38" s="11">
        <f t="shared" si="0"/>
        <v>18700816635.759998</v>
      </c>
      <c r="E38" s="11">
        <v>4013735338.73</v>
      </c>
      <c r="F38" s="11">
        <v>3678634394.6900001</v>
      </c>
      <c r="G38" s="12">
        <f t="shared" si="1"/>
        <v>14687081297.029999</v>
      </c>
      <c r="H38" s="1"/>
    </row>
    <row r="39" spans="1:8" x14ac:dyDescent="0.25">
      <c r="A39" s="13" t="s">
        <v>125</v>
      </c>
      <c r="B39" s="14">
        <v>14073698205</v>
      </c>
      <c r="C39" s="14">
        <v>282778948.81</v>
      </c>
      <c r="D39" s="11">
        <f t="shared" si="0"/>
        <v>14356477153.809999</v>
      </c>
      <c r="E39" s="14">
        <v>3433090011.6399999</v>
      </c>
      <c r="F39" s="14">
        <v>3291079947.6300001</v>
      </c>
      <c r="G39" s="12">
        <f t="shared" si="1"/>
        <v>10923387142.17</v>
      </c>
    </row>
    <row r="40" spans="1:8" x14ac:dyDescent="0.25">
      <c r="A40" s="13" t="s">
        <v>126</v>
      </c>
      <c r="B40" s="14">
        <v>3015000</v>
      </c>
      <c r="C40" s="14">
        <v>0</v>
      </c>
      <c r="D40" s="11">
        <f t="shared" si="0"/>
        <v>3015000</v>
      </c>
      <c r="E40" s="14">
        <v>753750</v>
      </c>
      <c r="F40" s="14">
        <v>753750</v>
      </c>
      <c r="G40" s="12">
        <f t="shared" si="1"/>
        <v>2261250</v>
      </c>
    </row>
    <row r="41" spans="1:8" x14ac:dyDescent="0.25">
      <c r="A41" s="13" t="s">
        <v>127</v>
      </c>
      <c r="B41" s="14">
        <v>2085867565</v>
      </c>
      <c r="C41" s="14">
        <v>-84643496.650000006</v>
      </c>
      <c r="D41" s="11">
        <f t="shared" si="0"/>
        <v>2001224068.3499999</v>
      </c>
      <c r="E41" s="14">
        <v>287507210.57999998</v>
      </c>
      <c r="F41" s="14">
        <v>168400834.71000001</v>
      </c>
      <c r="G41" s="12">
        <f t="shared" si="1"/>
        <v>1713716857.77</v>
      </c>
    </row>
    <row r="42" spans="1:8" x14ac:dyDescent="0.25">
      <c r="A42" s="13" t="s">
        <v>128</v>
      </c>
      <c r="B42" s="14">
        <v>670165612</v>
      </c>
      <c r="C42" s="14">
        <v>8512790.5999999996</v>
      </c>
      <c r="D42" s="11">
        <f t="shared" si="0"/>
        <v>678678402.60000002</v>
      </c>
      <c r="E42" s="14">
        <v>89886038.939999998</v>
      </c>
      <c r="F42" s="14">
        <v>76483835.040000007</v>
      </c>
      <c r="G42" s="12">
        <f t="shared" si="1"/>
        <v>588792363.66000009</v>
      </c>
    </row>
    <row r="43" spans="1:8" x14ac:dyDescent="0.25">
      <c r="A43" s="13" t="s">
        <v>54</v>
      </c>
      <c r="B43" s="14">
        <v>1072888944</v>
      </c>
      <c r="C43" s="14">
        <v>0</v>
      </c>
      <c r="D43" s="11">
        <f t="shared" si="0"/>
        <v>1072888944</v>
      </c>
      <c r="E43" s="14">
        <v>149000096.28</v>
      </c>
      <c r="F43" s="14">
        <v>135514918.31</v>
      </c>
      <c r="G43" s="12">
        <f t="shared" si="1"/>
        <v>923888847.72000003</v>
      </c>
    </row>
    <row r="44" spans="1:8" x14ac:dyDescent="0.25">
      <c r="A44" s="13" t="s">
        <v>129</v>
      </c>
      <c r="B44" s="14">
        <v>2238719</v>
      </c>
      <c r="C44" s="14">
        <v>0</v>
      </c>
      <c r="D44" s="11">
        <f t="shared" si="0"/>
        <v>2238719</v>
      </c>
      <c r="E44" s="14">
        <v>0</v>
      </c>
      <c r="F44" s="14">
        <v>0</v>
      </c>
      <c r="G44" s="12">
        <f t="shared" si="1"/>
        <v>2238719</v>
      </c>
    </row>
    <row r="45" spans="1:8" x14ac:dyDescent="0.25">
      <c r="A45" s="13" t="s">
        <v>130</v>
      </c>
      <c r="B45" s="14">
        <v>500010000</v>
      </c>
      <c r="C45" s="14">
        <v>0</v>
      </c>
      <c r="D45" s="11">
        <f t="shared" si="0"/>
        <v>500010000</v>
      </c>
      <c r="E45" s="14">
        <v>0</v>
      </c>
      <c r="F45" s="14">
        <v>0</v>
      </c>
      <c r="G45" s="12">
        <f t="shared" si="1"/>
        <v>500010000</v>
      </c>
    </row>
    <row r="46" spans="1:8" x14ac:dyDescent="0.25">
      <c r="A46" s="13" t="s">
        <v>131</v>
      </c>
      <c r="B46" s="14">
        <v>79314838</v>
      </c>
      <c r="C46" s="14">
        <v>6969510</v>
      </c>
      <c r="D46" s="11">
        <f t="shared" si="0"/>
        <v>86284348</v>
      </c>
      <c r="E46" s="14">
        <v>53498231.289999999</v>
      </c>
      <c r="F46" s="14">
        <v>6401109</v>
      </c>
      <c r="G46" s="12">
        <f t="shared" si="1"/>
        <v>32786116.710000001</v>
      </c>
    </row>
    <row r="47" spans="1:8" x14ac:dyDescent="0.25">
      <c r="A47" s="13" t="s">
        <v>132</v>
      </c>
      <c r="B47" s="14">
        <v>0</v>
      </c>
      <c r="C47" s="14">
        <v>0</v>
      </c>
      <c r="D47" s="11">
        <f t="shared" si="0"/>
        <v>0</v>
      </c>
      <c r="E47" s="14">
        <v>0</v>
      </c>
      <c r="F47" s="14">
        <v>0</v>
      </c>
      <c r="G47" s="12">
        <f t="shared" si="1"/>
        <v>0</v>
      </c>
    </row>
    <row r="48" spans="1:8" x14ac:dyDescent="0.25">
      <c r="A48" s="10" t="s">
        <v>133</v>
      </c>
      <c r="B48" s="11">
        <v>145058107</v>
      </c>
      <c r="C48" s="11">
        <v>-1069310</v>
      </c>
      <c r="D48" s="11">
        <f t="shared" si="0"/>
        <v>143988797</v>
      </c>
      <c r="E48" s="11">
        <v>42375826.170000002</v>
      </c>
      <c r="F48" s="11">
        <v>13410685.99</v>
      </c>
      <c r="G48" s="12">
        <f t="shared" si="1"/>
        <v>101612970.83</v>
      </c>
      <c r="H48" s="1"/>
    </row>
    <row r="49" spans="1:8" x14ac:dyDescent="0.25">
      <c r="A49" s="13" t="s">
        <v>134</v>
      </c>
      <c r="B49" s="14">
        <v>55482540</v>
      </c>
      <c r="C49" s="14">
        <v>-4166673</v>
      </c>
      <c r="D49" s="11">
        <f t="shared" si="0"/>
        <v>51315867</v>
      </c>
      <c r="E49" s="14">
        <v>1375529.18</v>
      </c>
      <c r="F49" s="14">
        <v>104139.8</v>
      </c>
      <c r="G49" s="12">
        <f t="shared" si="1"/>
        <v>49940337.82</v>
      </c>
    </row>
    <row r="50" spans="1:8" x14ac:dyDescent="0.25">
      <c r="A50" s="13" t="s">
        <v>135</v>
      </c>
      <c r="B50" s="14">
        <v>39328644</v>
      </c>
      <c r="C50" s="14">
        <v>820574</v>
      </c>
      <c r="D50" s="11">
        <f t="shared" si="0"/>
        <v>40149218</v>
      </c>
      <c r="E50" s="14">
        <v>567801.57999999996</v>
      </c>
      <c r="F50" s="14">
        <v>235016.48</v>
      </c>
      <c r="G50" s="12">
        <f t="shared" si="1"/>
        <v>39581416.420000002</v>
      </c>
    </row>
    <row r="51" spans="1:8" x14ac:dyDescent="0.25">
      <c r="A51" s="13" t="s">
        <v>136</v>
      </c>
      <c r="B51" s="14">
        <v>0</v>
      </c>
      <c r="C51" s="14">
        <v>5450</v>
      </c>
      <c r="D51" s="11">
        <f t="shared" si="0"/>
        <v>5450</v>
      </c>
      <c r="E51" s="14">
        <v>0</v>
      </c>
      <c r="F51" s="14">
        <v>0</v>
      </c>
      <c r="G51" s="12">
        <f t="shared" si="1"/>
        <v>5450</v>
      </c>
    </row>
    <row r="52" spans="1:8" x14ac:dyDescent="0.25">
      <c r="A52" s="13" t="s">
        <v>137</v>
      </c>
      <c r="B52" s="14">
        <v>10580900</v>
      </c>
      <c r="C52" s="14">
        <v>0</v>
      </c>
      <c r="D52" s="11">
        <f t="shared" si="0"/>
        <v>10580900</v>
      </c>
      <c r="E52" s="14">
        <v>0</v>
      </c>
      <c r="F52" s="14">
        <v>0</v>
      </c>
      <c r="G52" s="12">
        <f t="shared" si="1"/>
        <v>10580900</v>
      </c>
    </row>
    <row r="53" spans="1:8" x14ac:dyDescent="0.25">
      <c r="A53" s="13" t="s">
        <v>138</v>
      </c>
      <c r="B53" s="14">
        <v>0</v>
      </c>
      <c r="C53" s="14">
        <v>0</v>
      </c>
      <c r="D53" s="11">
        <f t="shared" si="0"/>
        <v>0</v>
      </c>
      <c r="E53" s="14">
        <v>0</v>
      </c>
      <c r="F53" s="14">
        <v>0</v>
      </c>
      <c r="G53" s="12">
        <f t="shared" si="1"/>
        <v>0</v>
      </c>
    </row>
    <row r="54" spans="1:8" x14ac:dyDescent="0.25">
      <c r="A54" s="13" t="s">
        <v>139</v>
      </c>
      <c r="B54" s="14">
        <v>45000</v>
      </c>
      <c r="C54" s="14">
        <v>310124</v>
      </c>
      <c r="D54" s="11">
        <f t="shared" si="0"/>
        <v>355124</v>
      </c>
      <c r="E54" s="14">
        <v>449366.96</v>
      </c>
      <c r="F54" s="14">
        <v>371529.71</v>
      </c>
      <c r="G54" s="12">
        <f t="shared" si="1"/>
        <v>-94242.960000000021</v>
      </c>
    </row>
    <row r="55" spans="1:8" x14ac:dyDescent="0.25">
      <c r="A55" s="13" t="s">
        <v>140</v>
      </c>
      <c r="B55" s="14">
        <v>0</v>
      </c>
      <c r="C55" s="14">
        <v>0</v>
      </c>
      <c r="D55" s="11">
        <f t="shared" si="0"/>
        <v>0</v>
      </c>
      <c r="E55" s="14">
        <v>0</v>
      </c>
      <c r="F55" s="14">
        <v>0</v>
      </c>
      <c r="G55" s="12">
        <f t="shared" si="1"/>
        <v>0</v>
      </c>
    </row>
    <row r="56" spans="1:8" x14ac:dyDescent="0.25">
      <c r="A56" s="13" t="s">
        <v>141</v>
      </c>
      <c r="B56" s="14">
        <v>36000000</v>
      </c>
      <c r="C56" s="14">
        <v>2600000</v>
      </c>
      <c r="D56" s="11">
        <f t="shared" si="0"/>
        <v>38600000</v>
      </c>
      <c r="E56" s="14">
        <v>39971128.25</v>
      </c>
      <c r="F56" s="14">
        <v>12700000</v>
      </c>
      <c r="G56" s="12">
        <f t="shared" si="1"/>
        <v>-1371128.25</v>
      </c>
    </row>
    <row r="57" spans="1:8" x14ac:dyDescent="0.25">
      <c r="A57" s="13" t="s">
        <v>142</v>
      </c>
      <c r="B57" s="14">
        <v>3621023</v>
      </c>
      <c r="C57" s="14">
        <v>-638785</v>
      </c>
      <c r="D57" s="11">
        <f t="shared" si="0"/>
        <v>2982238</v>
      </c>
      <c r="E57" s="14">
        <v>12000.2</v>
      </c>
      <c r="F57" s="14">
        <v>0</v>
      </c>
      <c r="G57" s="12">
        <f t="shared" si="1"/>
        <v>2970237.8</v>
      </c>
    </row>
    <row r="58" spans="1:8" x14ac:dyDescent="0.25">
      <c r="A58" s="10" t="s">
        <v>143</v>
      </c>
      <c r="B58" s="11">
        <v>1725276737</v>
      </c>
      <c r="C58" s="11">
        <v>18294349.719999999</v>
      </c>
      <c r="D58" s="11">
        <f t="shared" si="0"/>
        <v>1743571086.72</v>
      </c>
      <c r="E58" s="11">
        <v>3076476.63</v>
      </c>
      <c r="F58" s="11">
        <v>1084476.6299999999</v>
      </c>
      <c r="G58" s="12">
        <f t="shared" si="1"/>
        <v>1740494610.0899999</v>
      </c>
      <c r="H58" s="1"/>
    </row>
    <row r="59" spans="1:8" x14ac:dyDescent="0.25">
      <c r="A59" s="13" t="s">
        <v>144</v>
      </c>
      <c r="B59" s="14">
        <v>1168000000</v>
      </c>
      <c r="C59" s="14">
        <v>15822349.720000001</v>
      </c>
      <c r="D59" s="11">
        <f t="shared" si="0"/>
        <v>1183822349.72</v>
      </c>
      <c r="E59" s="14">
        <v>1084476.6299999999</v>
      </c>
      <c r="F59" s="14">
        <v>1084476.6299999999</v>
      </c>
      <c r="G59" s="12">
        <f t="shared" si="1"/>
        <v>1182737873.0899999</v>
      </c>
    </row>
    <row r="60" spans="1:8" x14ac:dyDescent="0.25">
      <c r="A60" s="13" t="s">
        <v>145</v>
      </c>
      <c r="B60" s="14">
        <v>557276737</v>
      </c>
      <c r="C60" s="14">
        <v>2472000</v>
      </c>
      <c r="D60" s="11">
        <f t="shared" si="0"/>
        <v>559748737</v>
      </c>
      <c r="E60" s="14">
        <v>1992000</v>
      </c>
      <c r="F60" s="14">
        <v>0</v>
      </c>
      <c r="G60" s="12">
        <f t="shared" si="1"/>
        <v>557756737</v>
      </c>
    </row>
    <row r="61" spans="1:8" x14ac:dyDescent="0.25">
      <c r="A61" s="13" t="s">
        <v>146</v>
      </c>
      <c r="B61" s="14">
        <v>0</v>
      </c>
      <c r="C61" s="14">
        <v>0</v>
      </c>
      <c r="D61" s="11">
        <f t="shared" si="0"/>
        <v>0</v>
      </c>
      <c r="E61" s="14">
        <v>0</v>
      </c>
      <c r="F61" s="14">
        <v>0</v>
      </c>
      <c r="G61" s="12">
        <f t="shared" si="1"/>
        <v>0</v>
      </c>
    </row>
    <row r="62" spans="1:8" x14ac:dyDescent="0.25">
      <c r="A62" s="10" t="s">
        <v>147</v>
      </c>
      <c r="B62" s="11">
        <v>37485792</v>
      </c>
      <c r="C62" s="11">
        <v>212982703</v>
      </c>
      <c r="D62" s="11">
        <f t="shared" si="0"/>
        <v>250468495</v>
      </c>
      <c r="E62" s="11">
        <v>56326862</v>
      </c>
      <c r="F62" s="11">
        <v>0</v>
      </c>
      <c r="G62" s="12">
        <f t="shared" si="1"/>
        <v>194141633</v>
      </c>
      <c r="H62" s="1"/>
    </row>
    <row r="63" spans="1:8" x14ac:dyDescent="0.25">
      <c r="A63" s="13" t="s">
        <v>148</v>
      </c>
      <c r="B63" s="14">
        <v>10950000</v>
      </c>
      <c r="C63" s="14">
        <v>0</v>
      </c>
      <c r="D63" s="11">
        <f t="shared" si="0"/>
        <v>10950000</v>
      </c>
      <c r="E63" s="14">
        <v>0</v>
      </c>
      <c r="F63" s="14">
        <v>0</v>
      </c>
      <c r="G63" s="12">
        <f t="shared" si="1"/>
        <v>10950000</v>
      </c>
    </row>
    <row r="64" spans="1:8" x14ac:dyDescent="0.25">
      <c r="A64" s="13" t="s">
        <v>149</v>
      </c>
      <c r="B64" s="14">
        <v>0</v>
      </c>
      <c r="C64" s="14">
        <v>0</v>
      </c>
      <c r="D64" s="11">
        <f t="shared" si="0"/>
        <v>0</v>
      </c>
      <c r="E64" s="14">
        <v>0</v>
      </c>
      <c r="F64" s="14">
        <v>0</v>
      </c>
      <c r="G64" s="12">
        <f t="shared" si="1"/>
        <v>0</v>
      </c>
    </row>
    <row r="65" spans="1:8" x14ac:dyDescent="0.25">
      <c r="A65" s="13" t="s">
        <v>150</v>
      </c>
      <c r="B65" s="14">
        <v>0</v>
      </c>
      <c r="C65" s="14">
        <v>0</v>
      </c>
      <c r="D65" s="11">
        <f t="shared" si="0"/>
        <v>0</v>
      </c>
      <c r="E65" s="14">
        <v>0</v>
      </c>
      <c r="F65" s="14">
        <v>0</v>
      </c>
      <c r="G65" s="12">
        <f t="shared" si="1"/>
        <v>0</v>
      </c>
    </row>
    <row r="66" spans="1:8" x14ac:dyDescent="0.25">
      <c r="A66" s="13" t="s">
        <v>151</v>
      </c>
      <c r="B66" s="14">
        <v>0</v>
      </c>
      <c r="C66" s="14">
        <v>0</v>
      </c>
      <c r="D66" s="11">
        <f t="shared" si="0"/>
        <v>0</v>
      </c>
      <c r="E66" s="14">
        <v>0</v>
      </c>
      <c r="F66" s="14">
        <v>0</v>
      </c>
      <c r="G66" s="12">
        <f t="shared" si="1"/>
        <v>0</v>
      </c>
    </row>
    <row r="67" spans="1:8" x14ac:dyDescent="0.25">
      <c r="A67" s="13" t="s">
        <v>152</v>
      </c>
      <c r="B67" s="14">
        <v>0</v>
      </c>
      <c r="C67" s="14">
        <v>0</v>
      </c>
      <c r="D67" s="11">
        <f t="shared" si="0"/>
        <v>0</v>
      </c>
      <c r="E67" s="14">
        <v>0</v>
      </c>
      <c r="F67" s="14">
        <v>0</v>
      </c>
      <c r="G67" s="12">
        <f t="shared" si="1"/>
        <v>0</v>
      </c>
    </row>
    <row r="68" spans="1:8" x14ac:dyDescent="0.25">
      <c r="A68" s="13" t="s">
        <v>153</v>
      </c>
      <c r="B68" s="14">
        <v>0</v>
      </c>
      <c r="C68" s="14">
        <v>0</v>
      </c>
      <c r="D68" s="11">
        <f t="shared" si="0"/>
        <v>0</v>
      </c>
      <c r="E68" s="14">
        <v>0</v>
      </c>
      <c r="F68" s="14">
        <v>0</v>
      </c>
      <c r="G68" s="12">
        <f t="shared" si="1"/>
        <v>0</v>
      </c>
    </row>
    <row r="69" spans="1:8" x14ac:dyDescent="0.25">
      <c r="A69" s="13" t="s">
        <v>154</v>
      </c>
      <c r="B69" s="14">
        <v>26535792</v>
      </c>
      <c r="C69" s="14">
        <v>212982703</v>
      </c>
      <c r="D69" s="11">
        <f t="shared" si="0"/>
        <v>239518495</v>
      </c>
      <c r="E69" s="14">
        <v>56326862</v>
      </c>
      <c r="F69" s="14">
        <v>0</v>
      </c>
      <c r="G69" s="12">
        <f t="shared" si="1"/>
        <v>183191633</v>
      </c>
    </row>
    <row r="70" spans="1:8" x14ac:dyDescent="0.25">
      <c r="A70" s="10" t="s">
        <v>155</v>
      </c>
      <c r="B70" s="11">
        <v>5413278450</v>
      </c>
      <c r="C70" s="11">
        <v>0</v>
      </c>
      <c r="D70" s="11">
        <f t="shared" si="0"/>
        <v>5413278450</v>
      </c>
      <c r="E70" s="11">
        <v>1552966931.29</v>
      </c>
      <c r="F70" s="11">
        <v>1552966931.29</v>
      </c>
      <c r="G70" s="12">
        <f t="shared" si="1"/>
        <v>3860311518.71</v>
      </c>
      <c r="H70" s="1"/>
    </row>
    <row r="71" spans="1:8" x14ac:dyDescent="0.25">
      <c r="A71" s="13" t="s">
        <v>156</v>
      </c>
      <c r="B71" s="14">
        <v>2687620624</v>
      </c>
      <c r="C71" s="14">
        <v>-520670</v>
      </c>
      <c r="D71" s="11">
        <f t="shared" si="0"/>
        <v>2687099954</v>
      </c>
      <c r="E71" s="14">
        <v>799866663.88999999</v>
      </c>
      <c r="F71" s="14">
        <v>799866663.88999999</v>
      </c>
      <c r="G71" s="12">
        <f t="shared" si="1"/>
        <v>1887233290.1100001</v>
      </c>
    </row>
    <row r="72" spans="1:8" x14ac:dyDescent="0.25">
      <c r="A72" s="13" t="s">
        <v>157</v>
      </c>
      <c r="B72" s="14">
        <v>2540437826</v>
      </c>
      <c r="C72" s="14">
        <v>0</v>
      </c>
      <c r="D72" s="11">
        <f t="shared" si="0"/>
        <v>2540437826</v>
      </c>
      <c r="E72" s="14">
        <v>706722540</v>
      </c>
      <c r="F72" s="14">
        <v>706722540</v>
      </c>
      <c r="G72" s="12">
        <f t="shared" si="1"/>
        <v>1833715286</v>
      </c>
    </row>
    <row r="73" spans="1:8" x14ac:dyDescent="0.25">
      <c r="A73" s="13" t="s">
        <v>158</v>
      </c>
      <c r="B73" s="14">
        <v>185220000</v>
      </c>
      <c r="C73" s="14">
        <v>520670</v>
      </c>
      <c r="D73" s="11">
        <f t="shared" si="0"/>
        <v>185740670</v>
      </c>
      <c r="E73" s="14">
        <v>46377727.399999999</v>
      </c>
      <c r="F73" s="14">
        <v>46377727.399999999</v>
      </c>
      <c r="G73" s="12">
        <f t="shared" si="1"/>
        <v>139362942.59999999</v>
      </c>
    </row>
    <row r="74" spans="1:8" x14ac:dyDescent="0.25">
      <c r="A74" s="10" t="s">
        <v>159</v>
      </c>
      <c r="B74" s="11">
        <v>353149459</v>
      </c>
      <c r="C74" s="11">
        <v>45791669</v>
      </c>
      <c r="D74" s="11">
        <f t="shared" si="0"/>
        <v>398941128</v>
      </c>
      <c r="E74" s="11">
        <v>95723064.430000007</v>
      </c>
      <c r="F74" s="11">
        <v>95723064.430000007</v>
      </c>
      <c r="G74" s="12">
        <f t="shared" si="1"/>
        <v>303218063.56999999</v>
      </c>
      <c r="H74" s="1"/>
    </row>
    <row r="75" spans="1:8" x14ac:dyDescent="0.25">
      <c r="A75" s="13" t="s">
        <v>160</v>
      </c>
      <c r="B75" s="14">
        <v>75804534</v>
      </c>
      <c r="C75" s="14">
        <v>30942089</v>
      </c>
      <c r="D75" s="11">
        <f t="shared" ref="D75:D82" si="2">+B75+C75</f>
        <v>106746623</v>
      </c>
      <c r="E75" s="14">
        <v>41554121.859999999</v>
      </c>
      <c r="F75" s="14">
        <v>41554121.859999999</v>
      </c>
      <c r="G75" s="12">
        <f t="shared" ref="G75:G82" si="3">+D75-E75</f>
        <v>65192501.140000001</v>
      </c>
    </row>
    <row r="76" spans="1:8" x14ac:dyDescent="0.25">
      <c r="A76" s="13" t="s">
        <v>161</v>
      </c>
      <c r="B76" s="14">
        <v>265164556</v>
      </c>
      <c r="C76" s="14">
        <v>14560209</v>
      </c>
      <c r="D76" s="11">
        <f t="shared" si="2"/>
        <v>279724765</v>
      </c>
      <c r="E76" s="14">
        <v>53879409.979999997</v>
      </c>
      <c r="F76" s="14">
        <v>53879409.979999997</v>
      </c>
      <c r="G76" s="12">
        <f t="shared" si="3"/>
        <v>225845355.02000001</v>
      </c>
    </row>
    <row r="77" spans="1:8" x14ac:dyDescent="0.25">
      <c r="A77" s="13" t="s">
        <v>162</v>
      </c>
      <c r="B77" s="14">
        <v>0</v>
      </c>
      <c r="C77" s="14">
        <v>0</v>
      </c>
      <c r="D77" s="11">
        <f t="shared" si="2"/>
        <v>0</v>
      </c>
      <c r="E77" s="14">
        <v>0</v>
      </c>
      <c r="F77" s="14">
        <v>0</v>
      </c>
      <c r="G77" s="12">
        <f t="shared" si="3"/>
        <v>0</v>
      </c>
    </row>
    <row r="78" spans="1:8" x14ac:dyDescent="0.25">
      <c r="A78" s="13" t="s">
        <v>163</v>
      </c>
      <c r="B78" s="14">
        <v>0</v>
      </c>
      <c r="C78" s="14">
        <v>0</v>
      </c>
      <c r="D78" s="11">
        <f t="shared" si="2"/>
        <v>0</v>
      </c>
      <c r="E78" s="14">
        <v>0</v>
      </c>
      <c r="F78" s="14">
        <v>0</v>
      </c>
      <c r="G78" s="12">
        <f t="shared" si="3"/>
        <v>0</v>
      </c>
    </row>
    <row r="79" spans="1:8" x14ac:dyDescent="0.25">
      <c r="A79" s="13" t="s">
        <v>164</v>
      </c>
      <c r="B79" s="14">
        <v>12180369</v>
      </c>
      <c r="C79" s="14">
        <v>289371</v>
      </c>
      <c r="D79" s="11">
        <f t="shared" si="2"/>
        <v>12469740</v>
      </c>
      <c r="E79" s="14">
        <v>289532.59000000003</v>
      </c>
      <c r="F79" s="14">
        <v>289532.59000000003</v>
      </c>
      <c r="G79" s="12">
        <f t="shared" si="3"/>
        <v>12180207.41</v>
      </c>
    </row>
    <row r="80" spans="1:8" x14ac:dyDescent="0.25">
      <c r="A80" s="13" t="s">
        <v>165</v>
      </c>
      <c r="B80" s="14">
        <v>0</v>
      </c>
      <c r="C80" s="14">
        <v>0</v>
      </c>
      <c r="D80" s="11">
        <f t="shared" si="2"/>
        <v>0</v>
      </c>
      <c r="E80" s="14">
        <v>0</v>
      </c>
      <c r="F80" s="14">
        <v>0</v>
      </c>
      <c r="G80" s="12">
        <f t="shared" si="3"/>
        <v>0</v>
      </c>
    </row>
    <row r="81" spans="1:8" x14ac:dyDescent="0.25">
      <c r="A81" s="13" t="s">
        <v>166</v>
      </c>
      <c r="B81" s="14">
        <v>0</v>
      </c>
      <c r="C81" s="14">
        <v>0</v>
      </c>
      <c r="D81" s="11">
        <f t="shared" si="2"/>
        <v>0</v>
      </c>
      <c r="E81" s="14">
        <v>0</v>
      </c>
      <c r="F81" s="14">
        <v>0</v>
      </c>
      <c r="G81" s="12">
        <f t="shared" si="3"/>
        <v>0</v>
      </c>
    </row>
    <row r="82" spans="1:8" x14ac:dyDescent="0.25">
      <c r="A82" s="10" t="s">
        <v>63</v>
      </c>
      <c r="B82" s="11">
        <v>39922727687</v>
      </c>
      <c r="C82" s="11">
        <v>224897107.74000001</v>
      </c>
      <c r="D82" s="11">
        <f t="shared" si="2"/>
        <v>40147624794.739998</v>
      </c>
      <c r="E82" s="11">
        <v>8385009061.5299997</v>
      </c>
      <c r="F82" s="11">
        <v>7717374245.9700003</v>
      </c>
      <c r="G82" s="12">
        <f t="shared" si="3"/>
        <v>31762615733.209999</v>
      </c>
      <c r="H82" s="1"/>
    </row>
    <row r="83" spans="1:8" x14ac:dyDescent="0.25">
      <c r="A83" s="16"/>
      <c r="B83" s="24">
        <f>+B82-B75-B76</f>
        <v>39581758597</v>
      </c>
      <c r="C83" s="17"/>
      <c r="D83" s="17"/>
      <c r="E83" s="24">
        <f>+E82-E75-E76</f>
        <v>8289575529.6900005</v>
      </c>
      <c r="F83" s="24">
        <f>+F82-F75-F76</f>
        <v>7621940714.1300011</v>
      </c>
      <c r="G83" s="18"/>
    </row>
    <row r="84" spans="1:8" x14ac:dyDescent="0.25">
      <c r="A84" s="4"/>
      <c r="B84" s="4"/>
      <c r="C84" s="4"/>
      <c r="D84" s="4"/>
      <c r="E84" s="4"/>
      <c r="F84" s="4"/>
      <c r="G84" s="4"/>
    </row>
    <row r="85" spans="1:8" x14ac:dyDescent="0.25">
      <c r="A85" t="s">
        <v>25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8740157480314965" right="0.78740157480314965" top="1.3779527559055118" bottom="1.3779527559055118" header="0.31496062992125984" footer="0.31496062992125984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opLeftCell="A24" workbookViewId="0">
      <selection activeCell="B44" sqref="B44:G44"/>
    </sheetView>
  </sheetViews>
  <sheetFormatPr baseColWidth="10" defaultRowHeight="15" x14ac:dyDescent="0.25"/>
  <cols>
    <col min="1" max="1" width="64.7109375" customWidth="1"/>
    <col min="2" max="2" width="17.28515625" customWidth="1"/>
    <col min="3" max="3" width="17" customWidth="1"/>
    <col min="4" max="4" width="17.28515625" customWidth="1"/>
    <col min="5" max="5" width="17.7109375" customWidth="1"/>
    <col min="6" max="6" width="16.5703125" customWidth="1"/>
    <col min="7" max="7" width="17.28515625" customWidth="1"/>
  </cols>
  <sheetData>
    <row r="1" spans="1:8" x14ac:dyDescent="0.25">
      <c r="A1" s="22" t="s">
        <v>0</v>
      </c>
      <c r="B1" s="22"/>
      <c r="C1" s="22"/>
      <c r="D1" s="22"/>
      <c r="E1" s="22"/>
      <c r="F1" s="22"/>
      <c r="G1" s="22"/>
    </row>
    <row r="2" spans="1:8" x14ac:dyDescent="0.25">
      <c r="A2" s="22" t="s">
        <v>207</v>
      </c>
      <c r="B2" s="22"/>
      <c r="C2" s="22"/>
      <c r="D2" s="22"/>
      <c r="E2" s="22"/>
      <c r="F2" s="22"/>
      <c r="G2" s="22"/>
    </row>
    <row r="3" spans="1:8" x14ac:dyDescent="0.25">
      <c r="A3" s="22" t="s">
        <v>1</v>
      </c>
      <c r="B3" s="22"/>
      <c r="C3" s="22"/>
      <c r="D3" s="22"/>
      <c r="E3" s="22"/>
      <c r="F3" s="22"/>
      <c r="G3" s="22"/>
    </row>
    <row r="4" spans="1:8" x14ac:dyDescent="0.25">
      <c r="A4" s="22" t="s">
        <v>64</v>
      </c>
      <c r="B4" s="22"/>
      <c r="C4" s="22"/>
      <c r="D4" s="22"/>
      <c r="E4" s="22"/>
      <c r="F4" s="22"/>
      <c r="G4" s="22"/>
    </row>
    <row r="5" spans="1:8" x14ac:dyDescent="0.25">
      <c r="A5" s="22" t="s">
        <v>3</v>
      </c>
      <c r="B5" s="22"/>
      <c r="C5" s="22"/>
      <c r="D5" s="22"/>
      <c r="E5" s="22"/>
      <c r="F5" s="22"/>
      <c r="G5" s="22"/>
    </row>
    <row r="6" spans="1:8" x14ac:dyDescent="0.25">
      <c r="A6" s="22" t="s">
        <v>4</v>
      </c>
      <c r="B6" s="22"/>
      <c r="C6" s="22"/>
      <c r="D6" s="22"/>
      <c r="E6" s="22"/>
      <c r="F6" s="22"/>
      <c r="G6" s="22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9</v>
      </c>
      <c r="B8" s="3" t="s">
        <v>27</v>
      </c>
      <c r="C8" s="3" t="s">
        <v>28</v>
      </c>
      <c r="D8" s="3" t="s">
        <v>29</v>
      </c>
      <c r="E8" s="3" t="s">
        <v>7</v>
      </c>
      <c r="F8" s="3" t="s">
        <v>30</v>
      </c>
      <c r="G8" s="6" t="s">
        <v>31</v>
      </c>
    </row>
    <row r="9" spans="1:8" x14ac:dyDescent="0.25">
      <c r="A9" s="7"/>
      <c r="B9" s="8">
        <v>1</v>
      </c>
      <c r="C9" s="8">
        <v>2</v>
      </c>
      <c r="D9" s="8" t="s">
        <v>32</v>
      </c>
      <c r="E9" s="8">
        <v>4</v>
      </c>
      <c r="F9" s="8">
        <v>5</v>
      </c>
      <c r="G9" s="9" t="s">
        <v>33</v>
      </c>
    </row>
    <row r="10" spans="1:8" x14ac:dyDescent="0.25">
      <c r="A10" s="10" t="s">
        <v>65</v>
      </c>
      <c r="B10" s="11">
        <v>6296928548</v>
      </c>
      <c r="C10" s="11">
        <v>-67398514.620000005</v>
      </c>
      <c r="D10" s="11">
        <f>+B10+C10</f>
        <v>6229530033.3800001</v>
      </c>
      <c r="E10" s="11">
        <v>1970965599.4300001</v>
      </c>
      <c r="F10" s="11">
        <v>1773921313.8199999</v>
      </c>
      <c r="G10" s="12">
        <f>+D10-E10</f>
        <v>4258564433.9499998</v>
      </c>
      <c r="H10" s="1"/>
    </row>
    <row r="11" spans="1:8" x14ac:dyDescent="0.25">
      <c r="A11" s="13" t="s">
        <v>66</v>
      </c>
      <c r="B11" s="14">
        <v>171046891</v>
      </c>
      <c r="C11" s="14">
        <v>0</v>
      </c>
      <c r="D11" s="11">
        <f t="shared" ref="D11:D42" si="0">+B11+C11</f>
        <v>171046891</v>
      </c>
      <c r="E11" s="14">
        <v>44976835</v>
      </c>
      <c r="F11" s="14">
        <v>44976835</v>
      </c>
      <c r="G11" s="12">
        <f t="shared" ref="G11:G42" si="1">+D11-E11</f>
        <v>126070056</v>
      </c>
    </row>
    <row r="12" spans="1:8" x14ac:dyDescent="0.25">
      <c r="A12" s="13" t="s">
        <v>67</v>
      </c>
      <c r="B12" s="14">
        <v>1252979817</v>
      </c>
      <c r="C12" s="14">
        <v>2409040.6</v>
      </c>
      <c r="D12" s="11">
        <f t="shared" si="0"/>
        <v>1255388857.5999999</v>
      </c>
      <c r="E12" s="14">
        <v>285427135.95999998</v>
      </c>
      <c r="F12" s="14">
        <v>253383841.08000001</v>
      </c>
      <c r="G12" s="12">
        <f t="shared" si="1"/>
        <v>969961721.63999987</v>
      </c>
    </row>
    <row r="13" spans="1:8" x14ac:dyDescent="0.25">
      <c r="A13" s="13" t="s">
        <v>68</v>
      </c>
      <c r="B13" s="14">
        <v>700999484</v>
      </c>
      <c r="C13" s="14">
        <v>8589741.0700000003</v>
      </c>
      <c r="D13" s="11">
        <f t="shared" si="0"/>
        <v>709589225.07000005</v>
      </c>
      <c r="E13" s="14">
        <v>150259843.09</v>
      </c>
      <c r="F13" s="14">
        <v>131290937.29000001</v>
      </c>
      <c r="G13" s="12">
        <f t="shared" si="1"/>
        <v>559329381.98000002</v>
      </c>
    </row>
    <row r="14" spans="1:8" x14ac:dyDescent="0.25">
      <c r="A14" s="13" t="s">
        <v>69</v>
      </c>
      <c r="B14" s="14">
        <v>0</v>
      </c>
      <c r="C14" s="14">
        <v>0</v>
      </c>
      <c r="D14" s="11">
        <f t="shared" si="0"/>
        <v>0</v>
      </c>
      <c r="E14" s="14">
        <v>0</v>
      </c>
      <c r="F14" s="14">
        <v>0</v>
      </c>
      <c r="G14" s="12">
        <f t="shared" si="1"/>
        <v>0</v>
      </c>
    </row>
    <row r="15" spans="1:8" x14ac:dyDescent="0.25">
      <c r="A15" s="13" t="s">
        <v>70</v>
      </c>
      <c r="B15" s="14">
        <v>903034886</v>
      </c>
      <c r="C15" s="14">
        <v>-105274789.8</v>
      </c>
      <c r="D15" s="11">
        <f t="shared" si="0"/>
        <v>797760096.20000005</v>
      </c>
      <c r="E15" s="14">
        <v>187224119.62</v>
      </c>
      <c r="F15" s="14">
        <v>136374695.94999999</v>
      </c>
      <c r="G15" s="12">
        <f t="shared" si="1"/>
        <v>610535976.58000004</v>
      </c>
    </row>
    <row r="16" spans="1:8" x14ac:dyDescent="0.25">
      <c r="A16" s="13" t="s">
        <v>71</v>
      </c>
      <c r="B16" s="14">
        <v>0</v>
      </c>
      <c r="C16" s="14">
        <v>0</v>
      </c>
      <c r="D16" s="11">
        <f t="shared" si="0"/>
        <v>0</v>
      </c>
      <c r="E16" s="14">
        <v>0</v>
      </c>
      <c r="F16" s="14">
        <v>0</v>
      </c>
      <c r="G16" s="12">
        <f t="shared" si="1"/>
        <v>0</v>
      </c>
    </row>
    <row r="17" spans="1:8" x14ac:dyDescent="0.25">
      <c r="A17" s="13" t="s">
        <v>72</v>
      </c>
      <c r="B17" s="14">
        <v>2852348169</v>
      </c>
      <c r="C17" s="14">
        <v>44160630.509999998</v>
      </c>
      <c r="D17" s="11">
        <f t="shared" si="0"/>
        <v>2896508799.5100002</v>
      </c>
      <c r="E17" s="14">
        <v>1235507010.8199999</v>
      </c>
      <c r="F17" s="14">
        <v>1158038943.54</v>
      </c>
      <c r="G17" s="12">
        <f t="shared" si="1"/>
        <v>1661001788.6900003</v>
      </c>
    </row>
    <row r="18" spans="1:8" x14ac:dyDescent="0.25">
      <c r="A18" s="13" t="s">
        <v>73</v>
      </c>
      <c r="B18" s="14">
        <v>416519301</v>
      </c>
      <c r="C18" s="14">
        <v>-17283137</v>
      </c>
      <c r="D18" s="11">
        <f t="shared" si="0"/>
        <v>399236164</v>
      </c>
      <c r="E18" s="14">
        <v>67570654.939999998</v>
      </c>
      <c r="F18" s="14">
        <v>49856060.960000001</v>
      </c>
      <c r="G18" s="12">
        <f t="shared" si="1"/>
        <v>331665509.06</v>
      </c>
    </row>
    <row r="19" spans="1:8" x14ac:dyDescent="0.25">
      <c r="A19" s="10" t="s">
        <v>74</v>
      </c>
      <c r="B19" s="11">
        <v>24839022883</v>
      </c>
      <c r="C19" s="11">
        <v>146829913.15000001</v>
      </c>
      <c r="D19" s="11">
        <f t="shared" si="0"/>
        <v>24985852796.150002</v>
      </c>
      <c r="E19" s="11">
        <v>4396545972.1999998</v>
      </c>
      <c r="F19" s="11">
        <v>4031525622.6300001</v>
      </c>
      <c r="G19" s="12">
        <f t="shared" si="1"/>
        <v>20589306823.950001</v>
      </c>
      <c r="H19" s="1"/>
    </row>
    <row r="20" spans="1:8" x14ac:dyDescent="0.25">
      <c r="A20" s="13" t="s">
        <v>75</v>
      </c>
      <c r="B20" s="14">
        <v>433606209</v>
      </c>
      <c r="C20" s="14">
        <v>15165541.99</v>
      </c>
      <c r="D20" s="11">
        <f t="shared" si="0"/>
        <v>448771750.99000001</v>
      </c>
      <c r="E20" s="14">
        <v>8224401.5300000003</v>
      </c>
      <c r="F20" s="14">
        <v>6432695.1100000003</v>
      </c>
      <c r="G20" s="12">
        <f t="shared" si="1"/>
        <v>440547349.46000004</v>
      </c>
    </row>
    <row r="21" spans="1:8" x14ac:dyDescent="0.25">
      <c r="A21" s="13" t="s">
        <v>76</v>
      </c>
      <c r="B21" s="14">
        <v>1504399695</v>
      </c>
      <c r="C21" s="14">
        <v>45972689.149999999</v>
      </c>
      <c r="D21" s="11">
        <f t="shared" si="0"/>
        <v>1550372384.1500001</v>
      </c>
      <c r="E21" s="14">
        <v>81542197.159999996</v>
      </c>
      <c r="F21" s="14">
        <v>78788664.75</v>
      </c>
      <c r="G21" s="12">
        <f t="shared" si="1"/>
        <v>1468830186.99</v>
      </c>
    </row>
    <row r="22" spans="1:8" x14ac:dyDescent="0.25">
      <c r="A22" s="13" t="s">
        <v>77</v>
      </c>
      <c r="B22" s="14">
        <v>4891150485</v>
      </c>
      <c r="C22" s="14">
        <v>44158962.840000004</v>
      </c>
      <c r="D22" s="11">
        <f t="shared" si="0"/>
        <v>4935309447.8400002</v>
      </c>
      <c r="E22" s="14">
        <v>1112273251.9200001</v>
      </c>
      <c r="F22" s="14">
        <v>1015792420.11</v>
      </c>
      <c r="G22" s="12">
        <f t="shared" si="1"/>
        <v>3823036195.9200001</v>
      </c>
    </row>
    <row r="23" spans="1:8" x14ac:dyDescent="0.25">
      <c r="A23" s="13" t="s">
        <v>78</v>
      </c>
      <c r="B23" s="14">
        <v>947425381</v>
      </c>
      <c r="C23" s="14">
        <v>1258059</v>
      </c>
      <c r="D23" s="11">
        <f t="shared" si="0"/>
        <v>948683440</v>
      </c>
      <c r="E23" s="14">
        <v>182038228.94</v>
      </c>
      <c r="F23" s="14">
        <v>169530024.63999999</v>
      </c>
      <c r="G23" s="12">
        <f t="shared" si="1"/>
        <v>766645211.05999994</v>
      </c>
    </row>
    <row r="24" spans="1:8" x14ac:dyDescent="0.25">
      <c r="A24" s="13" t="s">
        <v>79</v>
      </c>
      <c r="B24" s="14">
        <v>13646359302</v>
      </c>
      <c r="C24" s="14">
        <v>41719975.460000001</v>
      </c>
      <c r="D24" s="11">
        <f t="shared" si="0"/>
        <v>13688079277.459999</v>
      </c>
      <c r="E24" s="14">
        <v>2601689209.8299999</v>
      </c>
      <c r="F24" s="14">
        <v>2456371423.2600002</v>
      </c>
      <c r="G24" s="12">
        <f t="shared" si="1"/>
        <v>11086390067.629999</v>
      </c>
    </row>
    <row r="25" spans="1:8" x14ac:dyDescent="0.25">
      <c r="A25" s="13" t="s">
        <v>80</v>
      </c>
      <c r="B25" s="14">
        <v>3382885322</v>
      </c>
      <c r="C25" s="14">
        <v>-1445315.29</v>
      </c>
      <c r="D25" s="11">
        <f t="shared" si="0"/>
        <v>3381440006.71</v>
      </c>
      <c r="E25" s="14">
        <v>405056553.81999999</v>
      </c>
      <c r="F25" s="14">
        <v>298888265.75999999</v>
      </c>
      <c r="G25" s="12">
        <f t="shared" si="1"/>
        <v>2976383452.8899999</v>
      </c>
    </row>
    <row r="26" spans="1:8" x14ac:dyDescent="0.25">
      <c r="A26" s="13" t="s">
        <v>81</v>
      </c>
      <c r="B26" s="14">
        <v>33196489</v>
      </c>
      <c r="C26" s="14">
        <v>0</v>
      </c>
      <c r="D26" s="11">
        <f t="shared" si="0"/>
        <v>33196489</v>
      </c>
      <c r="E26" s="14">
        <v>5722129</v>
      </c>
      <c r="F26" s="14">
        <v>5722129</v>
      </c>
      <c r="G26" s="12">
        <f t="shared" si="1"/>
        <v>27474360</v>
      </c>
    </row>
    <row r="27" spans="1:8" x14ac:dyDescent="0.25">
      <c r="A27" s="10" t="s">
        <v>82</v>
      </c>
      <c r="B27" s="11">
        <v>2858548347</v>
      </c>
      <c r="C27" s="11">
        <v>51405038.490000002</v>
      </c>
      <c r="D27" s="11">
        <f t="shared" si="0"/>
        <v>2909953385.4899998</v>
      </c>
      <c r="E27" s="11">
        <v>320238492.45999998</v>
      </c>
      <c r="F27" s="11">
        <v>214668312.08000001</v>
      </c>
      <c r="G27" s="12">
        <f t="shared" si="1"/>
        <v>2589714893.0299997</v>
      </c>
      <c r="H27" s="1"/>
    </row>
    <row r="28" spans="1:8" x14ac:dyDescent="0.25">
      <c r="A28" s="13" t="s">
        <v>83</v>
      </c>
      <c r="B28" s="14">
        <v>609040481</v>
      </c>
      <c r="C28" s="14">
        <v>-2931207.37</v>
      </c>
      <c r="D28" s="11">
        <f t="shared" si="0"/>
        <v>606109273.63</v>
      </c>
      <c r="E28" s="14">
        <v>135392456.83000001</v>
      </c>
      <c r="F28" s="14">
        <v>79960892.400000006</v>
      </c>
      <c r="G28" s="12">
        <f t="shared" si="1"/>
        <v>470716816.79999995</v>
      </c>
    </row>
    <row r="29" spans="1:8" x14ac:dyDescent="0.25">
      <c r="A29" s="13" t="s">
        <v>84</v>
      </c>
      <c r="B29" s="14">
        <v>631748354</v>
      </c>
      <c r="C29" s="14">
        <v>8227398</v>
      </c>
      <c r="D29" s="11">
        <f t="shared" si="0"/>
        <v>639975752</v>
      </c>
      <c r="E29" s="14">
        <v>49149334.090000004</v>
      </c>
      <c r="F29" s="14">
        <v>25822140.57</v>
      </c>
      <c r="G29" s="12">
        <f t="shared" si="1"/>
        <v>590826417.90999997</v>
      </c>
    </row>
    <row r="30" spans="1:8" x14ac:dyDescent="0.25">
      <c r="A30" s="13" t="s">
        <v>85</v>
      </c>
      <c r="B30" s="14">
        <v>0</v>
      </c>
      <c r="C30" s="14">
        <v>0</v>
      </c>
      <c r="D30" s="11">
        <f t="shared" si="0"/>
        <v>0</v>
      </c>
      <c r="E30" s="14">
        <v>0</v>
      </c>
      <c r="F30" s="14">
        <v>0</v>
      </c>
      <c r="G30" s="12">
        <f t="shared" si="1"/>
        <v>0</v>
      </c>
    </row>
    <row r="31" spans="1:8" x14ac:dyDescent="0.25">
      <c r="A31" s="13" t="s">
        <v>86</v>
      </c>
      <c r="B31" s="14">
        <v>0</v>
      </c>
      <c r="C31" s="14">
        <v>0</v>
      </c>
      <c r="D31" s="11">
        <f t="shared" si="0"/>
        <v>0</v>
      </c>
      <c r="E31" s="14">
        <v>0</v>
      </c>
      <c r="F31" s="14">
        <v>0</v>
      </c>
      <c r="G31" s="12">
        <f t="shared" si="1"/>
        <v>0</v>
      </c>
    </row>
    <row r="32" spans="1:8" x14ac:dyDescent="0.25">
      <c r="A32" s="13" t="s">
        <v>87</v>
      </c>
      <c r="B32" s="14">
        <v>1017185852</v>
      </c>
      <c r="C32" s="14">
        <v>27100657</v>
      </c>
      <c r="D32" s="11">
        <f t="shared" si="0"/>
        <v>1044286509</v>
      </c>
      <c r="E32" s="14">
        <v>69858933.370000005</v>
      </c>
      <c r="F32" s="14">
        <v>59647114.909999996</v>
      </c>
      <c r="G32" s="12">
        <f t="shared" si="1"/>
        <v>974427575.63</v>
      </c>
    </row>
    <row r="33" spans="1:8" x14ac:dyDescent="0.25">
      <c r="A33" s="13" t="s">
        <v>88</v>
      </c>
      <c r="B33" s="14">
        <v>0</v>
      </c>
      <c r="C33" s="14">
        <v>0</v>
      </c>
      <c r="D33" s="11">
        <f t="shared" si="0"/>
        <v>0</v>
      </c>
      <c r="E33" s="14">
        <v>0</v>
      </c>
      <c r="F33" s="14">
        <v>0</v>
      </c>
      <c r="G33" s="12">
        <f t="shared" si="1"/>
        <v>0</v>
      </c>
    </row>
    <row r="34" spans="1:8" x14ac:dyDescent="0.25">
      <c r="A34" s="13" t="s">
        <v>89</v>
      </c>
      <c r="B34" s="14">
        <v>459755054</v>
      </c>
      <c r="C34" s="14">
        <v>2950000</v>
      </c>
      <c r="D34" s="11">
        <f t="shared" si="0"/>
        <v>462705054</v>
      </c>
      <c r="E34" s="14">
        <v>55938650.259999998</v>
      </c>
      <c r="F34" s="14">
        <v>42722465.049999997</v>
      </c>
      <c r="G34" s="12">
        <f t="shared" si="1"/>
        <v>406766403.74000001</v>
      </c>
    </row>
    <row r="35" spans="1:8" x14ac:dyDescent="0.25">
      <c r="A35" s="13" t="s">
        <v>90</v>
      </c>
      <c r="B35" s="14">
        <v>140818606</v>
      </c>
      <c r="C35" s="14">
        <v>16058190.859999999</v>
      </c>
      <c r="D35" s="11">
        <f t="shared" si="0"/>
        <v>156876796.86000001</v>
      </c>
      <c r="E35" s="14">
        <v>9899117.9100000001</v>
      </c>
      <c r="F35" s="14">
        <v>6515699.1500000004</v>
      </c>
      <c r="G35" s="12">
        <f t="shared" si="1"/>
        <v>146977678.95000002</v>
      </c>
    </row>
    <row r="36" spans="1:8" x14ac:dyDescent="0.25">
      <c r="A36" s="13" t="s">
        <v>91</v>
      </c>
      <c r="B36" s="14">
        <v>0</v>
      </c>
      <c r="C36" s="14">
        <v>0</v>
      </c>
      <c r="D36" s="11">
        <f t="shared" si="0"/>
        <v>0</v>
      </c>
      <c r="E36" s="14">
        <v>0</v>
      </c>
      <c r="F36" s="14">
        <v>0</v>
      </c>
      <c r="G36" s="12">
        <f t="shared" si="1"/>
        <v>0</v>
      </c>
    </row>
    <row r="37" spans="1:8" x14ac:dyDescent="0.25">
      <c r="A37" s="10" t="s">
        <v>92</v>
      </c>
      <c r="B37" s="11">
        <v>5928227909</v>
      </c>
      <c r="C37" s="11">
        <v>94060670.719999999</v>
      </c>
      <c r="D37" s="11">
        <f t="shared" si="0"/>
        <v>6022288579.7200003</v>
      </c>
      <c r="E37" s="11">
        <v>1697258997.4400001</v>
      </c>
      <c r="F37" s="11">
        <v>1697258997.4400001</v>
      </c>
      <c r="G37" s="12">
        <f t="shared" si="1"/>
        <v>4325029582.2800007</v>
      </c>
      <c r="H37" s="1"/>
    </row>
    <row r="38" spans="1:8" x14ac:dyDescent="0.25">
      <c r="A38" s="13" t="s">
        <v>93</v>
      </c>
      <c r="B38" s="14">
        <v>353149459</v>
      </c>
      <c r="C38" s="14">
        <v>45791669</v>
      </c>
      <c r="D38" s="11">
        <f t="shared" si="0"/>
        <v>398941128</v>
      </c>
      <c r="E38" s="14">
        <v>95723064.430000007</v>
      </c>
      <c r="F38" s="14">
        <v>95723064.430000007</v>
      </c>
      <c r="G38" s="12">
        <f t="shared" si="1"/>
        <v>303218063.56999999</v>
      </c>
    </row>
    <row r="39" spans="1:8" ht="26.25" x14ac:dyDescent="0.25">
      <c r="A39" s="13" t="s">
        <v>94</v>
      </c>
      <c r="B39" s="14">
        <v>5575078450</v>
      </c>
      <c r="C39" s="14">
        <v>48269001.719999999</v>
      </c>
      <c r="D39" s="11">
        <f t="shared" si="0"/>
        <v>5623347451.7200003</v>
      </c>
      <c r="E39" s="14">
        <v>1601535933.01</v>
      </c>
      <c r="F39" s="14">
        <v>1601535933.01</v>
      </c>
      <c r="G39" s="12">
        <f t="shared" si="1"/>
        <v>4021811518.71</v>
      </c>
    </row>
    <row r="40" spans="1:8" x14ac:dyDescent="0.25">
      <c r="A40" s="13" t="s">
        <v>95</v>
      </c>
      <c r="B40" s="14">
        <v>0</v>
      </c>
      <c r="C40" s="14">
        <v>0</v>
      </c>
      <c r="D40" s="11">
        <f t="shared" si="0"/>
        <v>0</v>
      </c>
      <c r="E40" s="14">
        <v>0</v>
      </c>
      <c r="F40" s="14">
        <v>0</v>
      </c>
      <c r="G40" s="12">
        <f t="shared" si="1"/>
        <v>0</v>
      </c>
    </row>
    <row r="41" spans="1:8" x14ac:dyDescent="0.25">
      <c r="A41" s="13" t="s">
        <v>62</v>
      </c>
      <c r="B41" s="14">
        <v>0</v>
      </c>
      <c r="C41" s="14">
        <v>0</v>
      </c>
      <c r="D41" s="11">
        <f t="shared" si="0"/>
        <v>0</v>
      </c>
      <c r="E41" s="14">
        <v>0</v>
      </c>
      <c r="F41" s="14">
        <v>0</v>
      </c>
      <c r="G41" s="12">
        <f t="shared" si="1"/>
        <v>0</v>
      </c>
    </row>
    <row r="42" spans="1:8" x14ac:dyDescent="0.25">
      <c r="A42" s="10" t="s">
        <v>63</v>
      </c>
      <c r="B42" s="11">
        <v>39922727687</v>
      </c>
      <c r="C42" s="11">
        <v>224897107.74000001</v>
      </c>
      <c r="D42" s="11">
        <f t="shared" si="0"/>
        <v>40147624794.739998</v>
      </c>
      <c r="E42" s="11">
        <v>8385009061.5299997</v>
      </c>
      <c r="F42" s="11">
        <v>7717374245.9700003</v>
      </c>
      <c r="G42" s="12">
        <f t="shared" si="1"/>
        <v>31762615733.209999</v>
      </c>
      <c r="H42" s="1"/>
    </row>
    <row r="43" spans="1:8" x14ac:dyDescent="0.25">
      <c r="A43" s="16"/>
      <c r="B43" s="17"/>
      <c r="C43" s="17"/>
      <c r="D43" s="17"/>
      <c r="E43" s="17"/>
      <c r="F43" s="17"/>
      <c r="G43" s="18"/>
    </row>
    <row r="44" spans="1:8" x14ac:dyDescent="0.25">
      <c r="A44" s="4"/>
      <c r="B44" s="4"/>
      <c r="C44" s="4"/>
      <c r="D44" s="4"/>
      <c r="E44" s="4"/>
      <c r="F44" s="4"/>
      <c r="G44" s="4"/>
    </row>
    <row r="45" spans="1:8" x14ac:dyDescent="0.25">
      <c r="A45" t="s">
        <v>25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8740157480314965" right="0.78740157480314965" top="1.3779527559055118" bottom="1.3779527559055118" header="0.31496062992125984" footer="0.31496062992125984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opLeftCell="A39" workbookViewId="0">
      <selection activeCell="F39" sqref="F39"/>
    </sheetView>
  </sheetViews>
  <sheetFormatPr baseColWidth="10" defaultRowHeight="15" x14ac:dyDescent="0.25"/>
  <cols>
    <col min="1" max="1" width="64.7109375" customWidth="1"/>
    <col min="2" max="2" width="17.28515625" customWidth="1"/>
    <col min="3" max="3" width="17" customWidth="1"/>
    <col min="4" max="4" width="17.28515625" customWidth="1"/>
    <col min="5" max="5" width="17.7109375" customWidth="1"/>
    <col min="6" max="6" width="16.5703125" customWidth="1"/>
    <col min="7" max="7" width="17.28515625" customWidth="1"/>
  </cols>
  <sheetData>
    <row r="1" spans="1:8" x14ac:dyDescent="0.25">
      <c r="A1" s="22" t="s">
        <v>0</v>
      </c>
      <c r="B1" s="22"/>
      <c r="C1" s="22"/>
      <c r="D1" s="22"/>
      <c r="E1" s="22"/>
      <c r="F1" s="22"/>
      <c r="G1" s="22"/>
    </row>
    <row r="2" spans="1:8" x14ac:dyDescent="0.25">
      <c r="A2" s="22" t="s">
        <v>207</v>
      </c>
      <c r="B2" s="22"/>
      <c r="C2" s="22"/>
      <c r="D2" s="22"/>
      <c r="E2" s="22"/>
      <c r="F2" s="22"/>
      <c r="G2" s="22"/>
    </row>
    <row r="3" spans="1:8" x14ac:dyDescent="0.25">
      <c r="A3" s="22" t="s">
        <v>1</v>
      </c>
      <c r="B3" s="22"/>
      <c r="C3" s="22"/>
      <c r="D3" s="22"/>
      <c r="E3" s="22"/>
      <c r="F3" s="22"/>
      <c r="G3" s="22"/>
    </row>
    <row r="4" spans="1:8" x14ac:dyDescent="0.25">
      <c r="A4" s="22" t="s">
        <v>26</v>
      </c>
      <c r="B4" s="22"/>
      <c r="C4" s="22"/>
      <c r="D4" s="22"/>
      <c r="E4" s="22"/>
      <c r="F4" s="22"/>
      <c r="G4" s="22"/>
    </row>
    <row r="5" spans="1:8" x14ac:dyDescent="0.25">
      <c r="A5" s="22" t="s">
        <v>3</v>
      </c>
      <c r="B5" s="22"/>
      <c r="C5" s="22"/>
      <c r="D5" s="22"/>
      <c r="E5" s="22"/>
      <c r="F5" s="22"/>
      <c r="G5" s="22"/>
    </row>
    <row r="6" spans="1:8" x14ac:dyDescent="0.25">
      <c r="A6" s="22" t="s">
        <v>4</v>
      </c>
      <c r="B6" s="22"/>
      <c r="C6" s="22"/>
      <c r="D6" s="22"/>
      <c r="E6" s="22"/>
      <c r="F6" s="22"/>
      <c r="G6" s="22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9</v>
      </c>
      <c r="B8" s="3" t="s">
        <v>27</v>
      </c>
      <c r="C8" s="3" t="s">
        <v>28</v>
      </c>
      <c r="D8" s="3" t="s">
        <v>29</v>
      </c>
      <c r="E8" s="3" t="s">
        <v>7</v>
      </c>
      <c r="F8" s="3" t="s">
        <v>30</v>
      </c>
      <c r="G8" s="6" t="s">
        <v>31</v>
      </c>
    </row>
    <row r="9" spans="1:8" x14ac:dyDescent="0.25">
      <c r="A9" s="7"/>
      <c r="B9" s="8">
        <v>1</v>
      </c>
      <c r="C9" s="8">
        <v>2</v>
      </c>
      <c r="D9" s="8" t="s">
        <v>32</v>
      </c>
      <c r="E9" s="8">
        <v>4</v>
      </c>
      <c r="F9" s="8">
        <v>5</v>
      </c>
      <c r="G9" s="9" t="s">
        <v>33</v>
      </c>
    </row>
    <row r="10" spans="1:8" x14ac:dyDescent="0.25">
      <c r="A10" s="10" t="s">
        <v>34</v>
      </c>
      <c r="B10" s="11">
        <v>2699775032</v>
      </c>
      <c r="C10" s="11">
        <v>760045161.34000003</v>
      </c>
      <c r="D10" s="11">
        <f>+B10+C10</f>
        <v>3459820193.3400002</v>
      </c>
      <c r="E10" s="11">
        <v>564947779.67999995</v>
      </c>
      <c r="F10" s="11">
        <v>384499975.72000003</v>
      </c>
      <c r="G10" s="12">
        <f>+D10-E10</f>
        <v>2894872413.6600003</v>
      </c>
      <c r="H10" s="1"/>
    </row>
    <row r="11" spans="1:8" x14ac:dyDescent="0.25">
      <c r="A11" s="13" t="s">
        <v>35</v>
      </c>
      <c r="B11" s="14">
        <v>2519851180</v>
      </c>
      <c r="C11" s="14">
        <v>17664725.48</v>
      </c>
      <c r="D11" s="11">
        <f t="shared" ref="D11:D39" si="0">+B11+C11</f>
        <v>2537515905.48</v>
      </c>
      <c r="E11" s="14">
        <v>407006067.77999997</v>
      </c>
      <c r="F11" s="14">
        <v>226558263.81999999</v>
      </c>
      <c r="G11" s="12">
        <f t="shared" ref="G11:G39" si="1">+D11-E11</f>
        <v>2130509837.7</v>
      </c>
    </row>
    <row r="12" spans="1:8" x14ac:dyDescent="0.25">
      <c r="A12" s="13" t="s">
        <v>36</v>
      </c>
      <c r="B12" s="14">
        <v>179923852</v>
      </c>
      <c r="C12" s="14">
        <v>742380435.86000001</v>
      </c>
      <c r="D12" s="11">
        <f t="shared" si="0"/>
        <v>922304287.86000001</v>
      </c>
      <c r="E12" s="14">
        <v>157941711.90000001</v>
      </c>
      <c r="F12" s="14">
        <v>157941711.90000001</v>
      </c>
      <c r="G12" s="12">
        <f t="shared" si="1"/>
        <v>764362575.96000004</v>
      </c>
    </row>
    <row r="13" spans="1:8" x14ac:dyDescent="0.25">
      <c r="A13" s="10" t="s">
        <v>37</v>
      </c>
      <c r="B13" s="11">
        <v>23916921179</v>
      </c>
      <c r="C13" s="11">
        <v>-727425072.94000006</v>
      </c>
      <c r="D13" s="11">
        <f t="shared" si="0"/>
        <v>23189496106.060001</v>
      </c>
      <c r="E13" s="11">
        <v>4632357660.8400002</v>
      </c>
      <c r="F13" s="11">
        <v>4329729238.54</v>
      </c>
      <c r="G13" s="12">
        <f t="shared" si="1"/>
        <v>18557138445.220001</v>
      </c>
      <c r="H13" s="1"/>
    </row>
    <row r="14" spans="1:8" x14ac:dyDescent="0.25">
      <c r="A14" s="13" t="s">
        <v>38</v>
      </c>
      <c r="B14" s="14">
        <v>17836372645</v>
      </c>
      <c r="C14" s="14">
        <v>-767725694.08000004</v>
      </c>
      <c r="D14" s="11">
        <f t="shared" si="0"/>
        <v>17068646950.92</v>
      </c>
      <c r="E14" s="14">
        <v>3193022159.0999999</v>
      </c>
      <c r="F14" s="14">
        <v>3002168488.96</v>
      </c>
      <c r="G14" s="12">
        <f t="shared" si="1"/>
        <v>13875624791.82</v>
      </c>
    </row>
    <row r="15" spans="1:8" x14ac:dyDescent="0.25">
      <c r="A15" s="13" t="s">
        <v>39</v>
      </c>
      <c r="B15" s="14">
        <v>19189973</v>
      </c>
      <c r="C15" s="14">
        <v>13960331.99</v>
      </c>
      <c r="D15" s="11">
        <f t="shared" si="0"/>
        <v>33150304.990000002</v>
      </c>
      <c r="E15" s="14">
        <v>846874.42</v>
      </c>
      <c r="F15" s="14">
        <v>739304.83</v>
      </c>
      <c r="G15" s="12">
        <f t="shared" si="1"/>
        <v>32303430.57</v>
      </c>
    </row>
    <row r="16" spans="1:8" x14ac:dyDescent="0.25">
      <c r="A16" s="13" t="s">
        <v>40</v>
      </c>
      <c r="B16" s="14">
        <v>152893764</v>
      </c>
      <c r="C16" s="14">
        <v>318395</v>
      </c>
      <c r="D16" s="11">
        <f t="shared" si="0"/>
        <v>153212159</v>
      </c>
      <c r="E16" s="14">
        <v>24373104.960000001</v>
      </c>
      <c r="F16" s="14">
        <v>19039181.899999999</v>
      </c>
      <c r="G16" s="12">
        <f t="shared" si="1"/>
        <v>128839054.03999999</v>
      </c>
    </row>
    <row r="17" spans="1:8" x14ac:dyDescent="0.25">
      <c r="A17" s="13" t="s">
        <v>41</v>
      </c>
      <c r="B17" s="14">
        <v>535161739</v>
      </c>
      <c r="C17" s="14">
        <v>-29743201.52</v>
      </c>
      <c r="D17" s="11">
        <f t="shared" si="0"/>
        <v>505418537.48000002</v>
      </c>
      <c r="E17" s="14">
        <v>52042699.799999997</v>
      </c>
      <c r="F17" s="14">
        <v>24720018.710000001</v>
      </c>
      <c r="G17" s="12">
        <f t="shared" si="1"/>
        <v>453375837.68000001</v>
      </c>
    </row>
    <row r="18" spans="1:8" x14ac:dyDescent="0.25">
      <c r="A18" s="13" t="s">
        <v>42</v>
      </c>
      <c r="B18" s="14">
        <v>292987532</v>
      </c>
      <c r="C18" s="14">
        <v>-32988552.329999998</v>
      </c>
      <c r="D18" s="11">
        <f t="shared" si="0"/>
        <v>259998979.67000002</v>
      </c>
      <c r="E18" s="14">
        <v>34364296.130000003</v>
      </c>
      <c r="F18" s="14">
        <v>29231276.039999999</v>
      </c>
      <c r="G18" s="12">
        <f t="shared" si="1"/>
        <v>225634683.54000002</v>
      </c>
    </row>
    <row r="19" spans="1:8" x14ac:dyDescent="0.25">
      <c r="A19" s="13" t="s">
        <v>43</v>
      </c>
      <c r="B19" s="14">
        <v>0</v>
      </c>
      <c r="C19" s="14">
        <v>0</v>
      </c>
      <c r="D19" s="11">
        <f t="shared" si="0"/>
        <v>0</v>
      </c>
      <c r="E19" s="14">
        <v>0</v>
      </c>
      <c r="F19" s="14">
        <v>0</v>
      </c>
      <c r="G19" s="12">
        <f t="shared" si="1"/>
        <v>0</v>
      </c>
    </row>
    <row r="20" spans="1:8" x14ac:dyDescent="0.25">
      <c r="A20" s="13" t="s">
        <v>44</v>
      </c>
      <c r="B20" s="14">
        <v>2864011573</v>
      </c>
      <c r="C20" s="14">
        <v>42622454</v>
      </c>
      <c r="D20" s="11">
        <f t="shared" si="0"/>
        <v>2906634027</v>
      </c>
      <c r="E20" s="14">
        <v>1245879421.6600001</v>
      </c>
      <c r="F20" s="14">
        <v>1177699334.23</v>
      </c>
      <c r="G20" s="12">
        <f t="shared" si="1"/>
        <v>1660754605.3399999</v>
      </c>
    </row>
    <row r="21" spans="1:8" x14ac:dyDescent="0.25">
      <c r="A21" s="13" t="s">
        <v>45</v>
      </c>
      <c r="B21" s="14">
        <v>2216303953</v>
      </c>
      <c r="C21" s="14">
        <v>46131194</v>
      </c>
      <c r="D21" s="11">
        <f t="shared" si="0"/>
        <v>2262435147</v>
      </c>
      <c r="E21" s="14">
        <v>81829104.769999996</v>
      </c>
      <c r="F21" s="14">
        <v>76131633.870000005</v>
      </c>
      <c r="G21" s="12">
        <f t="shared" si="1"/>
        <v>2180606042.23</v>
      </c>
    </row>
    <row r="22" spans="1:8" x14ac:dyDescent="0.25">
      <c r="A22" s="10" t="s">
        <v>46</v>
      </c>
      <c r="B22" s="11">
        <v>6698163568</v>
      </c>
      <c r="C22" s="11">
        <v>98216348.620000005</v>
      </c>
      <c r="D22" s="11">
        <f t="shared" si="0"/>
        <v>6796379916.6199999</v>
      </c>
      <c r="E22" s="11">
        <v>1341083913.99</v>
      </c>
      <c r="F22" s="11">
        <v>1170010502.6600001</v>
      </c>
      <c r="G22" s="12">
        <f t="shared" si="1"/>
        <v>5455296002.6300001</v>
      </c>
      <c r="H22" s="1"/>
    </row>
    <row r="23" spans="1:8" ht="26.25" x14ac:dyDescent="0.25">
      <c r="A23" s="13" t="s">
        <v>47</v>
      </c>
      <c r="B23" s="14">
        <v>6437674101</v>
      </c>
      <c r="C23" s="14">
        <v>93322058.549999997</v>
      </c>
      <c r="D23" s="11">
        <f t="shared" si="0"/>
        <v>6530996159.5500002</v>
      </c>
      <c r="E23" s="14">
        <v>1279073550.1400001</v>
      </c>
      <c r="F23" s="14">
        <v>1110489423.5</v>
      </c>
      <c r="G23" s="12">
        <f t="shared" si="1"/>
        <v>5251922609.4099998</v>
      </c>
    </row>
    <row r="24" spans="1:8" x14ac:dyDescent="0.25">
      <c r="A24" s="13" t="s">
        <v>48</v>
      </c>
      <c r="B24" s="14">
        <v>260489467</v>
      </c>
      <c r="C24" s="14">
        <v>4894290.07</v>
      </c>
      <c r="D24" s="11">
        <f t="shared" si="0"/>
        <v>265383757.06999999</v>
      </c>
      <c r="E24" s="14">
        <v>62010363.850000001</v>
      </c>
      <c r="F24" s="14">
        <v>59521079.159999996</v>
      </c>
      <c r="G24" s="12">
        <f t="shared" si="1"/>
        <v>203373393.22</v>
      </c>
    </row>
    <row r="25" spans="1:8" x14ac:dyDescent="0.25">
      <c r="A25" s="13" t="s">
        <v>49</v>
      </c>
      <c r="B25" s="14">
        <v>0</v>
      </c>
      <c r="C25" s="14">
        <v>0</v>
      </c>
      <c r="D25" s="11">
        <f t="shared" si="0"/>
        <v>0</v>
      </c>
      <c r="E25" s="14">
        <v>0</v>
      </c>
      <c r="F25" s="14">
        <v>0</v>
      </c>
      <c r="G25" s="12">
        <f t="shared" si="1"/>
        <v>0</v>
      </c>
    </row>
    <row r="26" spans="1:8" x14ac:dyDescent="0.25">
      <c r="A26" s="10" t="s">
        <v>50</v>
      </c>
      <c r="B26" s="11">
        <v>0</v>
      </c>
      <c r="C26" s="11">
        <v>0</v>
      </c>
      <c r="D26" s="11">
        <f t="shared" si="0"/>
        <v>0</v>
      </c>
      <c r="E26" s="11">
        <v>0</v>
      </c>
      <c r="F26" s="11">
        <v>0</v>
      </c>
      <c r="G26" s="12">
        <f t="shared" si="1"/>
        <v>0</v>
      </c>
      <c r="H26" s="1"/>
    </row>
    <row r="27" spans="1:8" x14ac:dyDescent="0.25">
      <c r="A27" s="13" t="s">
        <v>51</v>
      </c>
      <c r="B27" s="14">
        <v>0</v>
      </c>
      <c r="C27" s="14">
        <v>0</v>
      </c>
      <c r="D27" s="11">
        <f t="shared" si="0"/>
        <v>0</v>
      </c>
      <c r="E27" s="14">
        <v>0</v>
      </c>
      <c r="F27" s="14">
        <v>0</v>
      </c>
      <c r="G27" s="12">
        <f t="shared" si="1"/>
        <v>0</v>
      </c>
    </row>
    <row r="28" spans="1:8" x14ac:dyDescent="0.25">
      <c r="A28" s="13" t="s">
        <v>52</v>
      </c>
      <c r="B28" s="14">
        <v>0</v>
      </c>
      <c r="C28" s="14">
        <v>0</v>
      </c>
      <c r="D28" s="11">
        <f t="shared" si="0"/>
        <v>0</v>
      </c>
      <c r="E28" s="14">
        <v>0</v>
      </c>
      <c r="F28" s="14">
        <v>0</v>
      </c>
      <c r="G28" s="12">
        <f t="shared" si="1"/>
        <v>0</v>
      </c>
    </row>
    <row r="29" spans="1:8" x14ac:dyDescent="0.25">
      <c r="A29" s="10" t="s">
        <v>53</v>
      </c>
      <c r="B29" s="11">
        <v>679639999</v>
      </c>
      <c r="C29" s="11">
        <v>0</v>
      </c>
      <c r="D29" s="11">
        <f t="shared" si="0"/>
        <v>679639999</v>
      </c>
      <c r="E29" s="11">
        <v>149360709.58000001</v>
      </c>
      <c r="F29" s="11">
        <v>135875531.61000001</v>
      </c>
      <c r="G29" s="12">
        <f t="shared" si="1"/>
        <v>530279289.41999996</v>
      </c>
      <c r="H29" s="1"/>
    </row>
    <row r="30" spans="1:8" x14ac:dyDescent="0.25">
      <c r="A30" s="13" t="s">
        <v>54</v>
      </c>
      <c r="B30" s="14">
        <v>679639999</v>
      </c>
      <c r="C30" s="14">
        <v>0</v>
      </c>
      <c r="D30" s="11">
        <f t="shared" si="0"/>
        <v>679639999</v>
      </c>
      <c r="E30" s="14">
        <v>149360709.58000001</v>
      </c>
      <c r="F30" s="14">
        <v>135875531.61000001</v>
      </c>
      <c r="G30" s="12">
        <f t="shared" si="1"/>
        <v>530279289.41999996</v>
      </c>
    </row>
    <row r="31" spans="1:8" x14ac:dyDescent="0.25">
      <c r="A31" s="13" t="s">
        <v>55</v>
      </c>
      <c r="B31" s="14">
        <v>0</v>
      </c>
      <c r="C31" s="14">
        <v>0</v>
      </c>
      <c r="D31" s="11">
        <f t="shared" si="0"/>
        <v>0</v>
      </c>
      <c r="E31" s="14">
        <v>0</v>
      </c>
      <c r="F31" s="14">
        <v>0</v>
      </c>
      <c r="G31" s="12">
        <f t="shared" si="1"/>
        <v>0</v>
      </c>
    </row>
    <row r="32" spans="1:8" x14ac:dyDescent="0.25">
      <c r="A32" s="13" t="s">
        <v>56</v>
      </c>
      <c r="B32" s="14">
        <v>0</v>
      </c>
      <c r="C32" s="14">
        <v>0</v>
      </c>
      <c r="D32" s="11">
        <f t="shared" si="0"/>
        <v>0</v>
      </c>
      <c r="E32" s="14">
        <v>0</v>
      </c>
      <c r="F32" s="14">
        <v>0</v>
      </c>
      <c r="G32" s="12">
        <f t="shared" si="1"/>
        <v>0</v>
      </c>
    </row>
    <row r="33" spans="1:8" x14ac:dyDescent="0.25">
      <c r="A33" s="13" t="s">
        <v>57</v>
      </c>
      <c r="B33" s="14">
        <v>0</v>
      </c>
      <c r="C33" s="14">
        <v>0</v>
      </c>
      <c r="D33" s="11">
        <f t="shared" si="0"/>
        <v>0</v>
      </c>
      <c r="E33" s="14">
        <v>0</v>
      </c>
      <c r="F33" s="14">
        <v>0</v>
      </c>
      <c r="G33" s="12">
        <f t="shared" si="1"/>
        <v>0</v>
      </c>
    </row>
    <row r="34" spans="1:8" x14ac:dyDescent="0.25">
      <c r="A34" s="10" t="s">
        <v>58</v>
      </c>
      <c r="B34" s="11">
        <v>5928227909</v>
      </c>
      <c r="C34" s="11">
        <v>94060670.719999999</v>
      </c>
      <c r="D34" s="11">
        <f t="shared" si="0"/>
        <v>6022288579.7200003</v>
      </c>
      <c r="E34" s="11">
        <v>1697258997.4400001</v>
      </c>
      <c r="F34" s="11">
        <v>1697258997.4400001</v>
      </c>
      <c r="G34" s="12">
        <f t="shared" si="1"/>
        <v>4325029582.2800007</v>
      </c>
      <c r="H34" s="1"/>
    </row>
    <row r="35" spans="1:8" x14ac:dyDescent="0.25">
      <c r="A35" s="13" t="s">
        <v>59</v>
      </c>
      <c r="B35" s="14">
        <v>2702237826</v>
      </c>
      <c r="C35" s="14">
        <v>48269001.719999999</v>
      </c>
      <c r="D35" s="11">
        <f t="shared" si="0"/>
        <v>2750506827.7199998</v>
      </c>
      <c r="E35" s="14">
        <v>755291541.72000003</v>
      </c>
      <c r="F35" s="14">
        <v>755291541.72000003</v>
      </c>
      <c r="G35" s="12">
        <f t="shared" si="1"/>
        <v>1995215285.9999998</v>
      </c>
    </row>
    <row r="36" spans="1:8" x14ac:dyDescent="0.25">
      <c r="A36" s="13" t="s">
        <v>60</v>
      </c>
      <c r="B36" s="14">
        <v>2872840624</v>
      </c>
      <c r="C36" s="14">
        <v>0</v>
      </c>
      <c r="D36" s="11">
        <f t="shared" si="0"/>
        <v>2872840624</v>
      </c>
      <c r="E36" s="14">
        <v>846244391.28999996</v>
      </c>
      <c r="F36" s="14">
        <v>846244391.28999996</v>
      </c>
      <c r="G36" s="12">
        <f t="shared" si="1"/>
        <v>2026596232.71</v>
      </c>
    </row>
    <row r="37" spans="1:8" ht="26.25" x14ac:dyDescent="0.25">
      <c r="A37" s="13" t="s">
        <v>61</v>
      </c>
      <c r="B37" s="14">
        <v>353149459</v>
      </c>
      <c r="C37" s="14">
        <v>45791669</v>
      </c>
      <c r="D37" s="11">
        <f t="shared" si="0"/>
        <v>398941128</v>
      </c>
      <c r="E37" s="14">
        <v>95723064.430000007</v>
      </c>
      <c r="F37" s="14">
        <v>95723064.430000007</v>
      </c>
      <c r="G37" s="12">
        <f t="shared" si="1"/>
        <v>303218063.56999999</v>
      </c>
    </row>
    <row r="38" spans="1:8" x14ac:dyDescent="0.25">
      <c r="A38" s="13" t="s">
        <v>62</v>
      </c>
      <c r="B38" s="14">
        <v>0</v>
      </c>
      <c r="C38" s="14">
        <v>0</v>
      </c>
      <c r="D38" s="11">
        <f t="shared" si="0"/>
        <v>0</v>
      </c>
      <c r="E38" s="14">
        <v>0</v>
      </c>
      <c r="F38" s="14">
        <v>0</v>
      </c>
      <c r="G38" s="12">
        <f t="shared" si="1"/>
        <v>0</v>
      </c>
    </row>
    <row r="39" spans="1:8" x14ac:dyDescent="0.25">
      <c r="A39" s="10" t="s">
        <v>63</v>
      </c>
      <c r="B39" s="11">
        <v>39922727687</v>
      </c>
      <c r="C39" s="11">
        <v>224897107.74000001</v>
      </c>
      <c r="D39" s="11">
        <f t="shared" si="0"/>
        <v>40147624794.739998</v>
      </c>
      <c r="E39" s="11">
        <v>8385009061.5299997</v>
      </c>
      <c r="F39" s="11">
        <v>7717374245.9700003</v>
      </c>
      <c r="G39" s="12">
        <f t="shared" si="1"/>
        <v>31762615733.209999</v>
      </c>
      <c r="H39" s="1"/>
    </row>
    <row r="40" spans="1:8" x14ac:dyDescent="0.25">
      <c r="A40" s="16"/>
      <c r="B40" s="17"/>
      <c r="C40" s="17"/>
      <c r="D40" s="17"/>
      <c r="E40" s="17"/>
      <c r="F40" s="17"/>
      <c r="G40" s="18"/>
    </row>
    <row r="41" spans="1:8" x14ac:dyDescent="0.25">
      <c r="A41" s="4"/>
      <c r="B41" s="4"/>
      <c r="C41" s="4"/>
      <c r="D41" s="4"/>
      <c r="E41" s="4"/>
      <c r="F41" s="4"/>
      <c r="G41" s="4"/>
    </row>
    <row r="42" spans="1:8" x14ac:dyDescent="0.25">
      <c r="A42" t="s">
        <v>25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8740157480314965" right="0.78740157480314965" top="1.3779527559055118" bottom="1.3779527559055118" header="0.31496062992125984" footer="0.31496062992125984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tabSelected="1" topLeftCell="A15" workbookViewId="0">
      <selection activeCell="A30" sqref="A30"/>
    </sheetView>
  </sheetViews>
  <sheetFormatPr baseColWidth="10" defaultRowHeight="15" x14ac:dyDescent="0.25"/>
  <cols>
    <col min="1" max="1" width="64.7109375" customWidth="1"/>
    <col min="2" max="2" width="17.28515625" customWidth="1"/>
    <col min="3" max="3" width="17" customWidth="1"/>
    <col min="4" max="4" width="17.28515625" customWidth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22" t="s">
        <v>207</v>
      </c>
      <c r="B2" s="22"/>
      <c r="C2" s="22"/>
      <c r="D2" s="22"/>
    </row>
    <row r="3" spans="1:4" x14ac:dyDescent="0.25">
      <c r="A3" s="22" t="s">
        <v>1</v>
      </c>
      <c r="B3" s="22"/>
      <c r="C3" s="22"/>
      <c r="D3" s="22"/>
    </row>
    <row r="4" spans="1:4" x14ac:dyDescent="0.25">
      <c r="A4" s="22" t="s">
        <v>2</v>
      </c>
      <c r="B4" s="22"/>
      <c r="C4" s="22"/>
      <c r="D4" s="22"/>
    </row>
    <row r="5" spans="1:4" x14ac:dyDescent="0.25">
      <c r="A5" s="22" t="s">
        <v>3</v>
      </c>
      <c r="B5" s="22"/>
      <c r="C5" s="22"/>
      <c r="D5" s="22"/>
    </row>
    <row r="6" spans="1:4" x14ac:dyDescent="0.25">
      <c r="A6" s="22" t="s">
        <v>4</v>
      </c>
      <c r="B6" s="22"/>
      <c r="C6" s="22"/>
      <c r="D6" s="22"/>
    </row>
    <row r="7" spans="1:4" x14ac:dyDescent="0.25">
      <c r="A7" s="2"/>
      <c r="B7" s="2"/>
      <c r="C7" s="2"/>
      <c r="D7" s="2"/>
    </row>
    <row r="8" spans="1:4" x14ac:dyDescent="0.25">
      <c r="A8" s="5" t="s">
        <v>9</v>
      </c>
      <c r="B8" s="3" t="s">
        <v>6</v>
      </c>
      <c r="C8" s="3" t="s">
        <v>7</v>
      </c>
      <c r="D8" s="6" t="s">
        <v>8</v>
      </c>
    </row>
    <row r="9" spans="1:4" x14ac:dyDescent="0.25">
      <c r="A9" s="7"/>
      <c r="B9" s="8"/>
      <c r="C9" s="8"/>
      <c r="D9" s="9"/>
    </row>
    <row r="10" spans="1:4" x14ac:dyDescent="0.25">
      <c r="A10" s="10" t="s">
        <v>10</v>
      </c>
      <c r="B10" s="11">
        <v>38542727687.260002</v>
      </c>
      <c r="C10" s="11">
        <v>8114231488.25</v>
      </c>
      <c r="D10" s="12">
        <v>8114231488.25</v>
      </c>
    </row>
    <row r="11" spans="1:4" x14ac:dyDescent="0.25">
      <c r="A11" s="13" t="s">
        <v>11</v>
      </c>
      <c r="B11" s="14">
        <v>38542727687.260002</v>
      </c>
      <c r="C11" s="14">
        <v>8114231488.25</v>
      </c>
      <c r="D11" s="15">
        <v>8114231488.25</v>
      </c>
    </row>
    <row r="12" spans="1:4" x14ac:dyDescent="0.25">
      <c r="A12" s="13" t="s">
        <v>12</v>
      </c>
      <c r="B12" s="14">
        <v>0</v>
      </c>
      <c r="C12" s="14">
        <v>0</v>
      </c>
      <c r="D12" s="15">
        <v>0</v>
      </c>
    </row>
    <row r="13" spans="1:4" x14ac:dyDescent="0.25">
      <c r="A13" s="10" t="s">
        <v>13</v>
      </c>
      <c r="B13" s="11">
        <v>39581758597</v>
      </c>
      <c r="C13" s="11">
        <f>+C14</f>
        <v>8289575529.6900005</v>
      </c>
      <c r="D13" s="12">
        <v>7621940714.1300011</v>
      </c>
    </row>
    <row r="14" spans="1:4" x14ac:dyDescent="0.25">
      <c r="A14" s="13" t="s">
        <v>14</v>
      </c>
      <c r="B14" s="14">
        <v>39581758597</v>
      </c>
      <c r="C14" s="14">
        <v>8289575529.6900005</v>
      </c>
      <c r="D14" s="15">
        <v>7621940714.1300011</v>
      </c>
    </row>
    <row r="15" spans="1:4" x14ac:dyDescent="0.25">
      <c r="A15" s="13" t="s">
        <v>15</v>
      </c>
      <c r="B15" s="14">
        <v>0</v>
      </c>
      <c r="C15" s="14">
        <v>0</v>
      </c>
      <c r="D15" s="15">
        <v>0</v>
      </c>
    </row>
    <row r="16" spans="1:4" x14ac:dyDescent="0.25">
      <c r="A16" s="10" t="s">
        <v>16</v>
      </c>
      <c r="B16" s="11">
        <f>+B10-B13</f>
        <v>-1039030909.7399979</v>
      </c>
      <c r="C16" s="11">
        <f>+C10-C13</f>
        <v>-175344041.44000053</v>
      </c>
      <c r="D16" s="12">
        <f>+D10-D13</f>
        <v>492290774.11999893</v>
      </c>
    </row>
    <row r="17" spans="1:4" x14ac:dyDescent="0.25">
      <c r="A17" s="7" t="s">
        <v>17</v>
      </c>
      <c r="B17" s="8" t="s">
        <v>18</v>
      </c>
      <c r="C17" s="8" t="s">
        <v>7</v>
      </c>
      <c r="D17" s="9" t="s">
        <v>30</v>
      </c>
    </row>
    <row r="18" spans="1:4" x14ac:dyDescent="0.25">
      <c r="A18" s="10" t="s">
        <v>19</v>
      </c>
      <c r="B18" s="11">
        <f>+B16</f>
        <v>-1039030909.7399979</v>
      </c>
      <c r="C18" s="11">
        <f>+C16</f>
        <v>-175344041.44000053</v>
      </c>
      <c r="D18" s="12">
        <f>+D16</f>
        <v>492290774.11999893</v>
      </c>
    </row>
    <row r="19" spans="1:4" x14ac:dyDescent="0.25">
      <c r="A19" s="13" t="s">
        <v>20</v>
      </c>
      <c r="B19" s="14">
        <v>265164556</v>
      </c>
      <c r="C19" s="14">
        <v>53879409.979999997</v>
      </c>
      <c r="D19" s="15">
        <v>53879409.979999997</v>
      </c>
    </row>
    <row r="20" spans="1:4" x14ac:dyDescent="0.25">
      <c r="A20" s="10" t="s">
        <v>21</v>
      </c>
      <c r="B20" s="11">
        <f>+B18-B19</f>
        <v>-1304195465.7399979</v>
      </c>
      <c r="C20" s="11">
        <f>+C18-C19</f>
        <v>-229223451.42000052</v>
      </c>
      <c r="D20" s="12">
        <f>+D18-D19</f>
        <v>438411364.13999891</v>
      </c>
    </row>
    <row r="21" spans="1:4" x14ac:dyDescent="0.25">
      <c r="A21" s="7" t="s">
        <v>17</v>
      </c>
      <c r="B21" s="8" t="s">
        <v>18</v>
      </c>
      <c r="C21" s="8" t="s">
        <v>7</v>
      </c>
      <c r="D21" s="9" t="s">
        <v>30</v>
      </c>
    </row>
    <row r="22" spans="1:4" x14ac:dyDescent="0.25">
      <c r="A22" s="13" t="s">
        <v>22</v>
      </c>
      <c r="B22" s="14">
        <v>1380000000</v>
      </c>
      <c r="C22" s="14">
        <v>900000000</v>
      </c>
      <c r="D22" s="15">
        <v>900000000</v>
      </c>
    </row>
    <row r="23" spans="1:4" x14ac:dyDescent="0.25">
      <c r="A23" s="13" t="s">
        <v>23</v>
      </c>
      <c r="B23" s="14">
        <v>75804534</v>
      </c>
      <c r="C23" s="14">
        <v>41554121.859999999</v>
      </c>
      <c r="D23" s="15">
        <v>41554121.859999999</v>
      </c>
    </row>
    <row r="24" spans="1:4" x14ac:dyDescent="0.25">
      <c r="A24" s="10" t="s">
        <v>24</v>
      </c>
      <c r="B24" s="11">
        <f>+B22-B23</f>
        <v>1304195466</v>
      </c>
      <c r="C24" s="11">
        <v>858445878.13999999</v>
      </c>
      <c r="D24" s="12">
        <v>858445878.13999999</v>
      </c>
    </row>
    <row r="25" spans="1:4" x14ac:dyDescent="0.25">
      <c r="A25" s="16"/>
      <c r="B25" s="17"/>
      <c r="C25" s="17"/>
      <c r="D25" s="18"/>
    </row>
    <row r="26" spans="1:4" x14ac:dyDescent="0.25">
      <c r="A26" s="4"/>
      <c r="B26" s="4"/>
      <c r="C26" s="4"/>
      <c r="D26" s="4"/>
    </row>
    <row r="27" spans="1:4" x14ac:dyDescent="0.25">
      <c r="A27" t="s">
        <v>25</v>
      </c>
    </row>
    <row r="30" spans="1:4" x14ac:dyDescent="0.25">
      <c r="B30" s="23"/>
      <c r="C30" s="23"/>
      <c r="D30" s="23"/>
    </row>
    <row r="31" spans="1:4" x14ac:dyDescent="0.25">
      <c r="B31" s="23"/>
      <c r="C31" s="23"/>
      <c r="D31" s="23"/>
    </row>
    <row r="34" spans="4:4" x14ac:dyDescent="0.25">
      <c r="D34" s="11"/>
    </row>
  </sheetData>
  <mergeCells count="6">
    <mergeCell ref="A6:D6"/>
    <mergeCell ref="A1:D1"/>
    <mergeCell ref="A2:D2"/>
    <mergeCell ref="A3:D3"/>
    <mergeCell ref="A4:D4"/>
    <mergeCell ref="A5:D5"/>
  </mergeCells>
  <printOptions horizontalCentered="1"/>
  <pageMargins left="0.78740157480314965" right="0.78740157480314965" top="1.3779527559055118" bottom="1.3779527559055118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Análitico Ingresos</vt:lpstr>
      <vt:lpstr>Clasificación Administrativa</vt:lpstr>
      <vt:lpstr>Clasificación Económica</vt:lpstr>
      <vt:lpstr>Objeto del Gasto</vt:lpstr>
      <vt:lpstr>Clasificación Funcional</vt:lpstr>
      <vt:lpstr>Categoría Programática</vt:lpstr>
      <vt:lpstr>Postura Fiscal</vt:lpstr>
      <vt:lpstr>'Objeto del Gasto'!Títulos_a_imprimir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Rita A. Hernandez Cruz</cp:lastModifiedBy>
  <cp:lastPrinted>2017-04-26T21:37:15Z</cp:lastPrinted>
  <dcterms:created xsi:type="dcterms:W3CDTF">2017-04-26T21:25:36Z</dcterms:created>
  <dcterms:modified xsi:type="dcterms:W3CDTF">2017-05-02T17:56:01Z</dcterms:modified>
</cp:coreProperties>
</file>