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10050" firstSheet="2" activeTab="3"/>
  </bookViews>
  <sheets>
    <sheet name="Análitico Ingresos" sheetId="10" r:id="rId1"/>
    <sheet name="Clasificación Administrativa" sheetId="9" r:id="rId2"/>
    <sheet name="Clasificación Económica" sheetId="8" r:id="rId3"/>
    <sheet name="Objeto del Gasto" sheetId="7" r:id="rId4"/>
    <sheet name="Clasificación Funcional" sheetId="6" r:id="rId5"/>
    <sheet name="Categoría Programática" sheetId="5" r:id="rId6"/>
    <sheet name="Postura Fiscal" sheetId="4" r:id="rId7"/>
  </sheets>
  <definedNames>
    <definedName name="_xlnm.Print_Titles" localSheetId="3">'Objeto del Gasto'!$1:$8</definedName>
  </definedNames>
  <calcPr calcId="145621"/>
</workbook>
</file>

<file path=xl/calcChain.xml><?xml version="1.0" encoding="utf-8"?>
<calcChain xmlns="http://schemas.openxmlformats.org/spreadsheetml/2006/main">
  <c r="C24" i="4" l="1"/>
  <c r="D24" i="4"/>
  <c r="B24" i="4"/>
  <c r="C20" i="4"/>
  <c r="D20" i="4"/>
  <c r="B20" i="4"/>
  <c r="B18" i="4"/>
  <c r="C16" i="4"/>
  <c r="C18" i="4" s="1"/>
  <c r="B16" i="4"/>
  <c r="D13" i="4"/>
  <c r="D16" i="4" s="1"/>
  <c r="D18" i="4" s="1"/>
  <c r="C13" i="4"/>
  <c r="D10" i="4"/>
  <c r="C10" i="4"/>
  <c r="D10" i="5"/>
  <c r="G10" i="5" s="1"/>
  <c r="D11" i="5"/>
  <c r="G11" i="5" s="1"/>
  <c r="D12" i="5"/>
  <c r="G12" i="5" s="1"/>
  <c r="D13" i="5"/>
  <c r="G13" i="5" s="1"/>
  <c r="D14" i="5"/>
  <c r="G14" i="5" s="1"/>
  <c r="D15" i="5"/>
  <c r="G15" i="5" s="1"/>
  <c r="D16" i="5"/>
  <c r="G16" i="5" s="1"/>
  <c r="D17" i="5"/>
  <c r="G17" i="5" s="1"/>
  <c r="D18" i="5"/>
  <c r="G18" i="5" s="1"/>
  <c r="D19" i="5"/>
  <c r="G19" i="5" s="1"/>
  <c r="D20" i="5"/>
  <c r="G20" i="5" s="1"/>
  <c r="D21" i="5"/>
  <c r="G21" i="5" s="1"/>
  <c r="D22" i="5"/>
  <c r="G22" i="5" s="1"/>
  <c r="D23" i="5"/>
  <c r="G23" i="5" s="1"/>
  <c r="D24" i="5"/>
  <c r="G24" i="5" s="1"/>
  <c r="D25" i="5"/>
  <c r="G25" i="5" s="1"/>
  <c r="D26" i="5"/>
  <c r="G26" i="5" s="1"/>
  <c r="D27" i="5"/>
  <c r="G27" i="5" s="1"/>
  <c r="D28" i="5"/>
  <c r="G28" i="5" s="1"/>
  <c r="D29" i="5"/>
  <c r="G29" i="5" s="1"/>
  <c r="D30" i="5"/>
  <c r="G30" i="5" s="1"/>
  <c r="D31" i="5"/>
  <c r="G31" i="5" s="1"/>
  <c r="D32" i="5"/>
  <c r="G32" i="5" s="1"/>
  <c r="D33" i="5"/>
  <c r="G33" i="5" s="1"/>
  <c r="D34" i="5"/>
  <c r="G34" i="5" s="1"/>
  <c r="D35" i="5"/>
  <c r="G35" i="5" s="1"/>
  <c r="D36" i="5"/>
  <c r="G36" i="5" s="1"/>
  <c r="D37" i="5"/>
  <c r="G37" i="5" s="1"/>
  <c r="D38" i="5"/>
  <c r="G38" i="5" s="1"/>
  <c r="D9" i="5"/>
  <c r="G9" i="5" s="1"/>
  <c r="D10" i="6"/>
  <c r="G10" i="6" s="1"/>
  <c r="D11" i="6"/>
  <c r="G11" i="6" s="1"/>
  <c r="D12" i="6"/>
  <c r="G12" i="6" s="1"/>
  <c r="D13" i="6"/>
  <c r="G13" i="6" s="1"/>
  <c r="D14" i="6"/>
  <c r="G14" i="6" s="1"/>
  <c r="D15" i="6"/>
  <c r="G15" i="6" s="1"/>
  <c r="D16" i="6"/>
  <c r="G16" i="6" s="1"/>
  <c r="D17" i="6"/>
  <c r="G17" i="6" s="1"/>
  <c r="D18" i="6"/>
  <c r="G18" i="6" s="1"/>
  <c r="D19" i="6"/>
  <c r="G19" i="6" s="1"/>
  <c r="D20" i="6"/>
  <c r="G20" i="6" s="1"/>
  <c r="D21" i="6"/>
  <c r="G21" i="6" s="1"/>
  <c r="D22" i="6"/>
  <c r="G22" i="6" s="1"/>
  <c r="D23" i="6"/>
  <c r="G23" i="6" s="1"/>
  <c r="D24" i="6"/>
  <c r="G24" i="6" s="1"/>
  <c r="D25" i="6"/>
  <c r="G25" i="6" s="1"/>
  <c r="D26" i="6"/>
  <c r="G26" i="6" s="1"/>
  <c r="D27" i="6"/>
  <c r="G27" i="6" s="1"/>
  <c r="D28" i="6"/>
  <c r="G28" i="6" s="1"/>
  <c r="D29" i="6"/>
  <c r="G29" i="6" s="1"/>
  <c r="D30" i="6"/>
  <c r="G30" i="6" s="1"/>
  <c r="D31" i="6"/>
  <c r="G31" i="6" s="1"/>
  <c r="D32" i="6"/>
  <c r="G32" i="6" s="1"/>
  <c r="D33" i="6"/>
  <c r="G33" i="6" s="1"/>
  <c r="D34" i="6"/>
  <c r="G34" i="6" s="1"/>
  <c r="D35" i="6"/>
  <c r="G35" i="6" s="1"/>
  <c r="D36" i="6"/>
  <c r="G36" i="6" s="1"/>
  <c r="D37" i="6"/>
  <c r="G37" i="6" s="1"/>
  <c r="D38" i="6"/>
  <c r="G38" i="6" s="1"/>
  <c r="D9" i="6"/>
  <c r="G9" i="6" s="1"/>
  <c r="D10" i="7"/>
  <c r="G10" i="7" s="1"/>
  <c r="D11" i="7"/>
  <c r="G11" i="7" s="1"/>
  <c r="D12" i="7"/>
  <c r="G12" i="7" s="1"/>
  <c r="D13" i="7"/>
  <c r="G13" i="7" s="1"/>
  <c r="D14" i="7"/>
  <c r="G14" i="7" s="1"/>
  <c r="D15" i="7"/>
  <c r="G15" i="7" s="1"/>
  <c r="D16" i="7"/>
  <c r="G16" i="7" s="1"/>
  <c r="D17" i="7"/>
  <c r="G17" i="7" s="1"/>
  <c r="D18" i="7"/>
  <c r="G18" i="7" s="1"/>
  <c r="D19" i="7"/>
  <c r="G19" i="7" s="1"/>
  <c r="D20" i="7"/>
  <c r="G20" i="7" s="1"/>
  <c r="D21" i="7"/>
  <c r="G21" i="7" s="1"/>
  <c r="D22" i="7"/>
  <c r="G22" i="7" s="1"/>
  <c r="D23" i="7"/>
  <c r="G23" i="7" s="1"/>
  <c r="D24" i="7"/>
  <c r="G24" i="7" s="1"/>
  <c r="D25" i="7"/>
  <c r="G25" i="7" s="1"/>
  <c r="D26" i="7"/>
  <c r="G26" i="7" s="1"/>
  <c r="D27" i="7"/>
  <c r="G27" i="7" s="1"/>
  <c r="D28" i="7"/>
  <c r="G28" i="7" s="1"/>
  <c r="D29" i="7"/>
  <c r="G29" i="7" s="1"/>
  <c r="D30" i="7"/>
  <c r="G30" i="7" s="1"/>
  <c r="D31" i="7"/>
  <c r="G31" i="7" s="1"/>
  <c r="D32" i="7"/>
  <c r="G32" i="7" s="1"/>
  <c r="D33" i="7"/>
  <c r="G33" i="7" s="1"/>
  <c r="D34" i="7"/>
  <c r="G34" i="7" s="1"/>
  <c r="D35" i="7"/>
  <c r="G35" i="7" s="1"/>
  <c r="D36" i="7"/>
  <c r="G36" i="7" s="1"/>
  <c r="D37" i="7"/>
  <c r="G37" i="7" s="1"/>
  <c r="D38" i="7"/>
  <c r="G38" i="7" s="1"/>
  <c r="D39" i="7"/>
  <c r="G39" i="7" s="1"/>
  <c r="D40" i="7"/>
  <c r="G40" i="7" s="1"/>
  <c r="D41" i="7"/>
  <c r="G41" i="7" s="1"/>
  <c r="D42" i="7"/>
  <c r="G42" i="7" s="1"/>
  <c r="D43" i="7"/>
  <c r="G43" i="7" s="1"/>
  <c r="D44" i="7"/>
  <c r="G44" i="7" s="1"/>
  <c r="D45" i="7"/>
  <c r="G45" i="7" s="1"/>
  <c r="D46" i="7"/>
  <c r="G46" i="7" s="1"/>
  <c r="D47" i="7"/>
  <c r="G47" i="7" s="1"/>
  <c r="D48" i="7"/>
  <c r="G48" i="7" s="1"/>
  <c r="D49" i="7"/>
  <c r="G49" i="7" s="1"/>
  <c r="D50" i="7"/>
  <c r="G50" i="7" s="1"/>
  <c r="D51" i="7"/>
  <c r="G51" i="7" s="1"/>
  <c r="D52" i="7"/>
  <c r="G52" i="7" s="1"/>
  <c r="D53" i="7"/>
  <c r="G53" i="7" s="1"/>
  <c r="D54" i="7"/>
  <c r="G54" i="7" s="1"/>
  <c r="D55" i="7"/>
  <c r="G55" i="7" s="1"/>
  <c r="D56" i="7"/>
  <c r="G56" i="7" s="1"/>
  <c r="D57" i="7"/>
  <c r="G57" i="7" s="1"/>
  <c r="D58" i="7"/>
  <c r="G58" i="7" s="1"/>
  <c r="D59" i="7"/>
  <c r="G59" i="7" s="1"/>
  <c r="D60" i="7"/>
  <c r="G60" i="7" s="1"/>
  <c r="D61" i="7"/>
  <c r="G61" i="7" s="1"/>
  <c r="D62" i="7"/>
  <c r="G62" i="7" s="1"/>
  <c r="D63" i="7"/>
  <c r="G63" i="7" s="1"/>
  <c r="D64" i="7"/>
  <c r="G64" i="7" s="1"/>
  <c r="D65" i="7"/>
  <c r="G65" i="7" s="1"/>
  <c r="D66" i="7"/>
  <c r="G66" i="7" s="1"/>
  <c r="D67" i="7"/>
  <c r="G67" i="7" s="1"/>
  <c r="D68" i="7"/>
  <c r="G68" i="7" s="1"/>
  <c r="D69" i="7"/>
  <c r="G69" i="7" s="1"/>
  <c r="D70" i="7"/>
  <c r="G70" i="7" s="1"/>
  <c r="D71" i="7"/>
  <c r="G71" i="7" s="1"/>
  <c r="D72" i="7"/>
  <c r="G72" i="7" s="1"/>
  <c r="D73" i="7"/>
  <c r="G73" i="7" s="1"/>
  <c r="D74" i="7"/>
  <c r="G74" i="7" s="1"/>
  <c r="D75" i="7"/>
  <c r="G75" i="7" s="1"/>
  <c r="D76" i="7"/>
  <c r="G76" i="7" s="1"/>
  <c r="D77" i="7"/>
  <c r="G77" i="7" s="1"/>
  <c r="D78" i="7"/>
  <c r="G78" i="7" s="1"/>
  <c r="D79" i="7"/>
  <c r="G79" i="7" s="1"/>
  <c r="D80" i="7"/>
  <c r="G80" i="7" s="1"/>
  <c r="D81" i="7"/>
  <c r="G81" i="7" s="1"/>
  <c r="D9" i="7"/>
  <c r="G9" i="7" s="1"/>
  <c r="D10" i="8"/>
  <c r="G10" i="8" s="1"/>
  <c r="D11" i="8"/>
  <c r="G11" i="8" s="1"/>
  <c r="D12" i="8"/>
  <c r="G12" i="8" s="1"/>
  <c r="D9" i="8"/>
  <c r="G9" i="8" s="1"/>
  <c r="D10" i="9"/>
  <c r="G10" i="9" s="1"/>
  <c r="F9" i="9"/>
  <c r="E9" i="9"/>
  <c r="C9" i="9"/>
  <c r="D9" i="9" s="1"/>
  <c r="G9" i="9" s="1"/>
</calcChain>
</file>

<file path=xl/sharedStrings.xml><?xml version="1.0" encoding="utf-8"?>
<sst xmlns="http://schemas.openxmlformats.org/spreadsheetml/2006/main" count="294" uniqueCount="204">
  <si>
    <t>Cuenta Pública 2014</t>
  </si>
  <si>
    <t>Estado Analítico del Ejercicio del Presupuesto de Egresos</t>
  </si>
  <si>
    <t>Indicadores de Postura Fiscal</t>
  </si>
  <si>
    <t>Del  1o. de Enero al 30 de Septiembre de 2014</t>
  </si>
  <si>
    <t>(Pesos)</t>
  </si>
  <si>
    <t>TOMO II PODER EJECUTIVO</t>
  </si>
  <si>
    <t>Estimado/Aprobado</t>
  </si>
  <si>
    <t>Devengado</t>
  </si>
  <si>
    <t>Recaudado/Pagado</t>
  </si>
  <si>
    <t>Bajo protesta de decir verdad declaramos que los Estados Financieros y sus Notas son razonablemente correctos y responsabilidad del emisor.</t>
  </si>
  <si>
    <t>Gasto por Categoría Programática</t>
  </si>
  <si>
    <t>Aprobado</t>
  </si>
  <si>
    <t>Ampliaciones/ (Reducciones)</t>
  </si>
  <si>
    <t>Modificado</t>
  </si>
  <si>
    <t>Pagado</t>
  </si>
  <si>
    <t>Subejercicio</t>
  </si>
  <si>
    <t>3 = (1 + 2)</t>
  </si>
  <si>
    <t>6 = (3 - 4)</t>
  </si>
  <si>
    <t>Concepto</t>
  </si>
  <si>
    <t xml:space="preserve">    Subsidio Sector Social y Privado o Entidades Federativas y Municipios</t>
  </si>
  <si>
    <t xml:space="preserve">               Sujetos a Reglas de Operación</t>
  </si>
  <si>
    <t xml:space="preserve">               Otros Subsidios</t>
  </si>
  <si>
    <t xml:space="preserve">    Desempeño de Las Funciones</t>
  </si>
  <si>
    <t xml:space="preserve">               Prestación de Servicios Públicos</t>
  </si>
  <si>
    <t xml:space="preserve">               Provisión de Bienes Públicos</t>
  </si>
  <si>
    <t xml:space="preserve">               Planeación, Seguimiento y Evaluación de Políticas Públicas</t>
  </si>
  <si>
    <t xml:space="preserve">               Promoción y Fomento</t>
  </si>
  <si>
    <t xml:space="preserve">               Regulación y Supervisión</t>
  </si>
  <si>
    <t xml:space="preserve">               Funciones de Las Fuerzas Armadas (Únicamente Gobierno Federal)</t>
  </si>
  <si>
    <t xml:space="preserve">               Específicos</t>
  </si>
  <si>
    <t xml:space="preserve">               Proyectos de Inversión</t>
  </si>
  <si>
    <t xml:space="preserve">    Administrativos y de Apoyo</t>
  </si>
  <si>
    <t xml:space="preserve">               Apoyo al Proceso Presupuestario y para Mejorar la Eficiencia Institucional</t>
  </si>
  <si>
    <t xml:space="preserve">               Apoyo a la Función Pública y al Mejoramiento de la Gestión</t>
  </si>
  <si>
    <t xml:space="preserve">               Operaciones Ajenas</t>
  </si>
  <si>
    <t xml:space="preserve">    Compromisos</t>
  </si>
  <si>
    <t xml:space="preserve">               Obligaciones de Cumplimiento de Resolución Jurisdiccional</t>
  </si>
  <si>
    <t xml:space="preserve">               Desastres Naturales</t>
  </si>
  <si>
    <t xml:space="preserve">    Obligaciones</t>
  </si>
  <si>
    <t xml:space="preserve">               Pensiones y Jubilaciones</t>
  </si>
  <si>
    <t xml:space="preserve">               Aportaciones a la Seguridad Social</t>
  </si>
  <si>
    <t xml:space="preserve">               Aportaciones a Fondos de Estabilización</t>
  </si>
  <si>
    <t xml:space="preserve">               Aportaciones a Fondos de Inversión y Reestructura de Pensiones</t>
  </si>
  <si>
    <t xml:space="preserve">    Programas de Gasto Federalizado (Gobierno Federal)</t>
  </si>
  <si>
    <t xml:space="preserve">               Gasto Federalizado</t>
  </si>
  <si>
    <t xml:space="preserve">               Participaciones a Entidades Federativas y Municipios</t>
  </si>
  <si>
    <t xml:space="preserve">               Costo Financiero, Deuda o Apoyos a Deudores y Ahorradores de la Banca</t>
  </si>
  <si>
    <t xml:space="preserve">               Adeudos de Ejercicios Fiscales Anteriores</t>
  </si>
  <si>
    <t xml:space="preserve"> Total del Gasto</t>
  </si>
  <si>
    <t>Clasificación Funcional (Finalidad y Función)</t>
  </si>
  <si>
    <t xml:space="preserve">    Gobierno</t>
  </si>
  <si>
    <t xml:space="preserve">               Coordinación de la Politica de Gobierno</t>
  </si>
  <si>
    <t xml:space="preserve">               Legislación</t>
  </si>
  <si>
    <t xml:space="preserve">               Justicia</t>
  </si>
  <si>
    <t xml:space="preserve">               Asuntos de Orden Público y Seguridad</t>
  </si>
  <si>
    <t xml:space="preserve">               Relaciones Exteriores</t>
  </si>
  <si>
    <t xml:space="preserve">               Asuntos Financieros y Hacendarios</t>
  </si>
  <si>
    <t xml:space="preserve">               Otros Servicios Generales</t>
  </si>
  <si>
    <t xml:space="preserve">    Desarrollo Social</t>
  </si>
  <si>
    <t xml:space="preserve">               Salud</t>
  </si>
  <si>
    <t xml:space="preserve">               Protección Social</t>
  </si>
  <si>
    <t xml:space="preserve">               Otros Asuntos Sociales</t>
  </si>
  <si>
    <t xml:space="preserve">               Recreacion, Cultura y Otras Manifestaciones Sociales</t>
  </si>
  <si>
    <t xml:space="preserve">               Educación</t>
  </si>
  <si>
    <t xml:space="preserve">               Protección Ambiental</t>
  </si>
  <si>
    <t xml:space="preserve">               Vivienda y Servicios a la Comunidad</t>
  </si>
  <si>
    <t xml:space="preserve">    Desarrollo Económico</t>
  </si>
  <si>
    <t xml:space="preserve">               Asuntos Económicos, Comerciales y Laborales en General</t>
  </si>
  <si>
    <t xml:space="preserve">               Agropecuaria, Silvicultura, Pesca y Caza</t>
  </si>
  <si>
    <t xml:space="preserve">               Turismo</t>
  </si>
  <si>
    <t xml:space="preserve">               Ciencia, Tecnología e Innovación</t>
  </si>
  <si>
    <t xml:space="preserve">               Otras Industrias y Otros Asuntos Económicos</t>
  </si>
  <si>
    <t xml:space="preserve">               Transporte</t>
  </si>
  <si>
    <t xml:space="preserve">               Comunicaciones</t>
  </si>
  <si>
    <t xml:space="preserve">    Otras</t>
  </si>
  <si>
    <t xml:space="preserve">               Transacciones de la Deuda Pública / Costo Financiero de la Deuda</t>
  </si>
  <si>
    <t xml:space="preserve">               Transferencias, Participaciones y Aportaciones Entre Diferentes órdenes de Gobierno</t>
  </si>
  <si>
    <t xml:space="preserve">               Saneamiento del Sistema Financiero</t>
  </si>
  <si>
    <t>Clasificación por Objeto del Gasto (Capítulo y Concepto)</t>
  </si>
  <si>
    <t xml:space="preserve">    Servicios Personales</t>
  </si>
  <si>
    <t xml:space="preserve">               Remuneraciones al Personal de Carácter Permanente</t>
  </si>
  <si>
    <t xml:space="preserve">               Remuneraciones al Personal de Carácter Transitorio</t>
  </si>
  <si>
    <t xml:space="preserve">               Remuneraciones Adicionales y Especiales</t>
  </si>
  <si>
    <t xml:space="preserve">               Seguridad Social</t>
  </si>
  <si>
    <t xml:space="preserve">               Otras Prestaciones Sociales y Económicas</t>
  </si>
  <si>
    <t xml:space="preserve">               Previsiones</t>
  </si>
  <si>
    <t xml:space="preserve">               Pago de Estímulos a Servidores Públicos</t>
  </si>
  <si>
    <t xml:space="preserve">    Materiales y Suministros</t>
  </si>
  <si>
    <t xml:space="preserve">               Materiales de Administración, Emisión de Documentos y Artículos Oficiales</t>
  </si>
  <si>
    <t xml:space="preserve">               Alimentos y Utensilios</t>
  </si>
  <si>
    <t xml:space="preserve">               Materias Primas y Materiales de Producción y Comercialización</t>
  </si>
  <si>
    <t xml:space="preserve">               Materiales y Artículos de Construcción y de Reparación</t>
  </si>
  <si>
    <t xml:space="preserve">               Productos Químicos, Farmacéuticos y de Laboratorio</t>
  </si>
  <si>
    <t xml:space="preserve">               Combustibles, Lubricantes y Aditivos</t>
  </si>
  <si>
    <t xml:space="preserve">               Vestuario, Blancos, Prendas de Protección y Artículos Deportivos</t>
  </si>
  <si>
    <t xml:space="preserve">               Materiales y Suministros para Seguridad</t>
  </si>
  <si>
    <t xml:space="preserve">               Herramientas, Refacciones y Accesorios Menores</t>
  </si>
  <si>
    <t xml:space="preserve">    Servicios Generales</t>
  </si>
  <si>
    <t xml:space="preserve">               Servicios Básicos</t>
  </si>
  <si>
    <t xml:space="preserve">               Servicios de Arrendamiento</t>
  </si>
  <si>
    <t xml:space="preserve">               Servicios Profesionales, Científicos, Técnicos y Otros Servicios</t>
  </si>
  <si>
    <t xml:space="preserve">               Servicios Financieros, Bancarios y Comerciales</t>
  </si>
  <si>
    <t xml:space="preserve">               Servicios de Instalación, Reparación, Mantenimiento y Conservación</t>
  </si>
  <si>
    <t xml:space="preserve">               Servicios de Comunicación Social y Publicidad</t>
  </si>
  <si>
    <t xml:space="preserve">               Servicios de Traslado y Viáticos</t>
  </si>
  <si>
    <t xml:space="preserve">               Servicios Oficiales</t>
  </si>
  <si>
    <t xml:space="preserve">    Transferencias, Asignaciones, Subsidios y Otras Ayudas</t>
  </si>
  <si>
    <t xml:space="preserve">               Transferencias Internas y Asignaciones al Sector Público</t>
  </si>
  <si>
    <t xml:space="preserve">               Transferencias al Resto del Sector Público</t>
  </si>
  <si>
    <t xml:space="preserve">               Subsidios y Subvenciones</t>
  </si>
  <si>
    <t xml:space="preserve">               Ayudas Sociales</t>
  </si>
  <si>
    <t xml:space="preserve">               Transferencias a Fideicomisos, Mandatos y Otros Análogos</t>
  </si>
  <si>
    <t xml:space="preserve">               Transferencias a la Seguridad Social</t>
  </si>
  <si>
    <t xml:space="preserve">               Donativos</t>
  </si>
  <si>
    <t xml:space="preserve">               Transferencias al Exterior</t>
  </si>
  <si>
    <t xml:space="preserve">    Bienes Muebles, Inmuebles e Intangibles</t>
  </si>
  <si>
    <t xml:space="preserve">               Mobiliario y Equipo de Administración</t>
  </si>
  <si>
    <t xml:space="preserve">               Mobiliario y Equipo Educacional y Recreativo</t>
  </si>
  <si>
    <t xml:space="preserve">               Equipo e Instrumental Médico y de Laboratorio</t>
  </si>
  <si>
    <t xml:space="preserve">               Vehículos y Equipo de Transporte</t>
  </si>
  <si>
    <t xml:space="preserve">               Equipo de Defensa y Seguridad</t>
  </si>
  <si>
    <t xml:space="preserve">               Maquinaria, Otros Equipos y Herramientas</t>
  </si>
  <si>
    <t xml:space="preserve">               Activos Biológicos</t>
  </si>
  <si>
    <t xml:space="preserve">               Bienes Inmuebles</t>
  </si>
  <si>
    <t xml:space="preserve">               Activos Intangibles</t>
  </si>
  <si>
    <t xml:space="preserve">    Inversión Pública</t>
  </si>
  <si>
    <t xml:space="preserve">               Obra Pública en Bienes de Dominio Público</t>
  </si>
  <si>
    <t xml:space="preserve">               Obra Pública en Bienes Propios</t>
  </si>
  <si>
    <t xml:space="preserve">               Proyectos Productivos y Acciones de Fomento</t>
  </si>
  <si>
    <t xml:space="preserve">    Inversiones Financieras y Otras Provisiones</t>
  </si>
  <si>
    <t xml:space="preserve">               Inversiones para el Fomento de Actividades Productivas</t>
  </si>
  <si>
    <t xml:space="preserve">               Acciones y Participaciones de Capital</t>
  </si>
  <si>
    <t xml:space="preserve">               Compra de Títulos y Valores</t>
  </si>
  <si>
    <t xml:space="preserve">               Concesión de Préstamos</t>
  </si>
  <si>
    <t xml:space="preserve">               Inversiones en Fideicomisos, Mandatos y Otros Análogos</t>
  </si>
  <si>
    <t xml:space="preserve">               Otras Inversiones Financieras</t>
  </si>
  <si>
    <t xml:space="preserve">               Provisiones para Contingencias y Otras Erogaciones Especiales</t>
  </si>
  <si>
    <t xml:space="preserve">    Participaciones y Aportaciones</t>
  </si>
  <si>
    <t xml:space="preserve">               Participaciones</t>
  </si>
  <si>
    <t xml:space="preserve">               Aportaciones</t>
  </si>
  <si>
    <t xml:space="preserve">               Convenios</t>
  </si>
  <si>
    <t xml:space="preserve">    Deuda Pública</t>
  </si>
  <si>
    <t xml:space="preserve">               Amortización de la Deuda Pública</t>
  </si>
  <si>
    <t xml:space="preserve">               Intereses de la Deuda Pública</t>
  </si>
  <si>
    <t xml:space="preserve">               Comisiones de la Deuda Pública</t>
  </si>
  <si>
    <t xml:space="preserve">               Gastos de la Deuda Pública</t>
  </si>
  <si>
    <t xml:space="preserve">               Costo por Coberturas</t>
  </si>
  <si>
    <t xml:space="preserve">               Apoyos Financieros</t>
  </si>
  <si>
    <t xml:space="preserve">               Adeudos de Ejercicios Fiscales Anteriores (Adefas)</t>
  </si>
  <si>
    <t>Clasificación Económica (por Tipo de Gasto)</t>
  </si>
  <si>
    <t xml:space="preserve">    Gasto Corriente</t>
  </si>
  <si>
    <t xml:space="preserve">    Gasto de Capital</t>
  </si>
  <si>
    <t xml:space="preserve">    Amortización de la Deuda y Disminución de Pasivos</t>
  </si>
  <si>
    <t>Clasificación Administrativa</t>
  </si>
  <si>
    <t xml:space="preserve">   PODER EJECUTIVO</t>
  </si>
  <si>
    <t>Estado Analítico de Ingresos</t>
  </si>
  <si>
    <t>Estimado</t>
  </si>
  <si>
    <t>Ampliaciones y Reducciones</t>
  </si>
  <si>
    <t>Recaudado</t>
  </si>
  <si>
    <t>Diferencia</t>
  </si>
  <si>
    <t>6 = (5 - 1)</t>
  </si>
  <si>
    <t>Rubro de Ingresos</t>
  </si>
  <si>
    <t xml:space="preserve">    Impuestos</t>
  </si>
  <si>
    <t xml:space="preserve">    Cuotas y Aportaciones de Seguridad Social</t>
  </si>
  <si>
    <t xml:space="preserve">    Contribuciones de Mejoras</t>
  </si>
  <si>
    <t xml:space="preserve">    Derechos</t>
  </si>
  <si>
    <t xml:space="preserve">    Productos</t>
  </si>
  <si>
    <t xml:space="preserve">               Corriente</t>
  </si>
  <si>
    <t xml:space="preserve">               Capital</t>
  </si>
  <si>
    <t xml:space="preserve">    Aprovechamientos</t>
  </si>
  <si>
    <t xml:space="preserve">    Ingresos por Ventas de Bienes y Servicios</t>
  </si>
  <si>
    <t xml:space="preserve">    Ingresos Derivados de Financiamientos</t>
  </si>
  <si>
    <t xml:space="preserve"> Total</t>
  </si>
  <si>
    <t xml:space="preserve">    Ingresos del Gobierno</t>
  </si>
  <si>
    <t xml:space="preserve">               Impuestos</t>
  </si>
  <si>
    <t xml:space="preserve">               Contribuciones de Mejoras</t>
  </si>
  <si>
    <t xml:space="preserve">               Derechos</t>
  </si>
  <si>
    <t xml:space="preserve">               Productos</t>
  </si>
  <si>
    <t xml:space="preserve">                      Corriente</t>
  </si>
  <si>
    <t xml:space="preserve">                      Capital</t>
  </si>
  <si>
    <t xml:space="preserve">               Aprovechamientos</t>
  </si>
  <si>
    <t xml:space="preserve">               Participaciones y Aportaciones</t>
  </si>
  <si>
    <t xml:space="preserve">               Transferencias, Asignaciones, Subsidios y Otras Ayudas</t>
  </si>
  <si>
    <t xml:space="preserve">    Ingresos de Organismos y Empresas</t>
  </si>
  <si>
    <t xml:space="preserve">               Cuotas y Aportaciones de Seguridad Social</t>
  </si>
  <si>
    <t xml:space="preserve">               Ingresos por Ventas de Bienes y Servicios</t>
  </si>
  <si>
    <t xml:space="preserve">    Ingresos Derivados de Financiamiento</t>
  </si>
  <si>
    <t xml:space="preserve">               Ingresos Derivados de Financiamientos</t>
  </si>
  <si>
    <t xml:space="preserve">    I. Ingresos Presupuestarios (I=1+2)</t>
  </si>
  <si>
    <t xml:space="preserve">               1. Ingresos del Gobierno de la Entidad Federativa</t>
  </si>
  <si>
    <t xml:space="preserve">               2. Ingresos del Sector Paraestatal</t>
  </si>
  <si>
    <t xml:space="preserve">    II. Egresos Presupuestarios (II=3+4)</t>
  </si>
  <si>
    <t xml:space="preserve">               3. Egresos del Gobierno de la Entidad Federativa</t>
  </si>
  <si>
    <t xml:space="preserve">               4. Egresos del Sector Paraestatal</t>
  </si>
  <si>
    <t xml:space="preserve">    III. Balance Presupuestario (Superávit o Déficit) (III = I- II)</t>
  </si>
  <si>
    <t xml:space="preserve"> Concepto</t>
  </si>
  <si>
    <t xml:space="preserve">    III. Balance Presupuestario (Superávit o Déficit)</t>
  </si>
  <si>
    <t xml:space="preserve">    IV. Intereses, Comisiones y Gastos de la Deuda</t>
  </si>
  <si>
    <t xml:space="preserve">    V. Balance Primario (Superávit o Déficit) (V= III- IV)</t>
  </si>
  <si>
    <t xml:space="preserve">    A. Financiamiento</t>
  </si>
  <si>
    <t xml:space="preserve">    B. Amortización de la Deuda</t>
  </si>
  <si>
    <t xml:space="preserve">    C. Endeudamiento ó Desendeudamiento (C = A- B)</t>
  </si>
  <si>
    <t xml:space="preserve">Pagado </t>
  </si>
  <si>
    <t>PODER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</si>
</sst>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64" fontId="0" fillId="0" borderId="0" xfId="0" applyNumberFormat="1"/>
    <xf numFmtId="0" fontId="4" fillId="0" borderId="8" xfId="0" applyFont="1" applyBorder="1" applyAlignment="1">
      <alignment wrapText="1"/>
    </xf>
    <xf numFmtId="164" fontId="4" fillId="0" borderId="0" xfId="0" applyNumberFormat="1" applyFont="1" applyBorder="1" applyAlignment="1">
      <alignment horizontal="right" wrapText="1"/>
    </xf>
    <xf numFmtId="164" fontId="4" fillId="0" borderId="11" xfId="0" applyNumberFormat="1" applyFont="1" applyBorder="1" applyAlignment="1">
      <alignment horizontal="right" wrapText="1"/>
    </xf>
    <xf numFmtId="0" fontId="3" fillId="0" borderId="8" xfId="0" applyFont="1" applyBorder="1" applyAlignment="1">
      <alignment wrapText="1"/>
    </xf>
    <xf numFmtId="164" fontId="3" fillId="0" borderId="0" xfId="0" applyNumberFormat="1" applyFont="1" applyBorder="1" applyAlignment="1">
      <alignment horizontal="right" wrapText="1"/>
    </xf>
    <xf numFmtId="0" fontId="5" fillId="2" borderId="8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164" fontId="4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  <xf numFmtId="0" fontId="0" fillId="0" borderId="0" xfId="0"/>
    <xf numFmtId="164" fontId="4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4" fillId="0" borderId="1" xfId="0" applyFont="1" applyBorder="1" applyAlignment="1">
      <alignment wrapText="1"/>
    </xf>
    <xf numFmtId="164" fontId="4" fillId="0" borderId="0" xfId="0" applyNumberFormat="1" applyFont="1" applyBorder="1" applyAlignment="1">
      <alignment horizontal="right" wrapText="1"/>
    </xf>
    <xf numFmtId="164" fontId="4" fillId="0" borderId="12" xfId="0" applyNumberFormat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164" fontId="3" fillId="0" borderId="0" xfId="0" applyNumberFormat="1" applyFont="1" applyBorder="1" applyAlignment="1">
      <alignment horizontal="right" wrapText="1"/>
    </xf>
    <xf numFmtId="164" fontId="3" fillId="0" borderId="12" xfId="0" applyNumberFormat="1" applyFont="1" applyBorder="1" applyAlignment="1">
      <alignment horizontal="right" wrapText="1"/>
    </xf>
    <xf numFmtId="0" fontId="4" fillId="0" borderId="8" xfId="0" applyFont="1" applyBorder="1" applyAlignment="1">
      <alignment wrapText="1"/>
    </xf>
    <xf numFmtId="164" fontId="4" fillId="0" borderId="0" xfId="0" applyNumberFormat="1" applyFont="1" applyBorder="1" applyAlignment="1">
      <alignment horizontal="right" wrapText="1"/>
    </xf>
    <xf numFmtId="164" fontId="4" fillId="0" borderId="11" xfId="0" applyNumberFormat="1" applyFont="1" applyBorder="1" applyAlignment="1">
      <alignment horizontal="right" wrapText="1"/>
    </xf>
    <xf numFmtId="0" fontId="3" fillId="0" borderId="8" xfId="0" applyFont="1" applyBorder="1" applyAlignment="1">
      <alignment wrapText="1"/>
    </xf>
    <xf numFmtId="164" fontId="3" fillId="0" borderId="0" xfId="0" applyNumberFormat="1" applyFont="1" applyBorder="1" applyAlignment="1">
      <alignment horizontal="right" wrapText="1"/>
    </xf>
    <xf numFmtId="164" fontId="3" fillId="0" borderId="1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164" fontId="3" fillId="0" borderId="4" xfId="0" applyNumberFormat="1" applyFont="1" applyBorder="1" applyAlignment="1">
      <alignment horizontal="right" wrapText="1"/>
    </xf>
    <xf numFmtId="164" fontId="4" fillId="0" borderId="4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opLeftCell="A23" workbookViewId="0">
      <selection activeCell="A3" sqref="A3:XFD3"/>
    </sheetView>
  </sheetViews>
  <sheetFormatPr baseColWidth="10" defaultRowHeight="15" x14ac:dyDescent="0.25"/>
  <cols>
    <col min="1" max="1" width="64.7109375" customWidth="1"/>
    <col min="2" max="2" width="16.85546875" bestFit="1" customWidth="1"/>
    <col min="3" max="3" width="15.7109375" customWidth="1"/>
    <col min="4" max="4" width="16.85546875" bestFit="1" customWidth="1"/>
    <col min="5" max="6" width="17.85546875" bestFit="1" customWidth="1"/>
    <col min="7" max="7" width="18.42578125" bestFit="1" customWidth="1"/>
  </cols>
  <sheetData>
    <row r="1" spans="1:7" x14ac:dyDescent="0.25">
      <c r="A1" s="54" t="s">
        <v>0</v>
      </c>
      <c r="B1" s="54"/>
      <c r="C1" s="54"/>
      <c r="D1" s="54"/>
      <c r="E1" s="54"/>
      <c r="F1" s="54"/>
      <c r="G1" s="54"/>
    </row>
    <row r="2" spans="1:7" x14ac:dyDescent="0.25">
      <c r="A2" s="54" t="s">
        <v>203</v>
      </c>
      <c r="B2" s="54"/>
      <c r="C2" s="54"/>
      <c r="D2" s="54"/>
      <c r="E2" s="54"/>
      <c r="F2" s="54"/>
      <c r="G2" s="54"/>
    </row>
    <row r="3" spans="1:7" x14ac:dyDescent="0.25">
      <c r="A3" s="54" t="s">
        <v>155</v>
      </c>
      <c r="B3" s="54"/>
      <c r="C3" s="54"/>
      <c r="D3" s="54"/>
      <c r="E3" s="54"/>
      <c r="F3" s="54"/>
      <c r="G3" s="54"/>
    </row>
    <row r="4" spans="1:7" x14ac:dyDescent="0.25">
      <c r="A4" s="54" t="s">
        <v>3</v>
      </c>
      <c r="B4" s="54"/>
      <c r="C4" s="54"/>
      <c r="D4" s="54"/>
      <c r="E4" s="54"/>
      <c r="F4" s="54"/>
      <c r="G4" s="54"/>
    </row>
    <row r="5" spans="1:7" x14ac:dyDescent="0.25">
      <c r="A5" s="54" t="s">
        <v>4</v>
      </c>
      <c r="B5" s="54"/>
      <c r="C5" s="54"/>
      <c r="D5" s="54"/>
      <c r="E5" s="54"/>
      <c r="F5" s="54"/>
      <c r="G5" s="54"/>
    </row>
    <row r="6" spans="1:7" x14ac:dyDescent="0.25">
      <c r="A6" s="2"/>
      <c r="B6" s="2"/>
      <c r="C6" s="2"/>
      <c r="D6" s="2"/>
      <c r="E6" s="2"/>
      <c r="F6" s="2"/>
      <c r="G6" s="2"/>
    </row>
    <row r="7" spans="1:7" ht="25.5" x14ac:dyDescent="0.25">
      <c r="A7" s="5" t="s">
        <v>161</v>
      </c>
      <c r="B7" s="34" t="s">
        <v>156</v>
      </c>
      <c r="C7" s="3" t="s">
        <v>157</v>
      </c>
      <c r="D7" s="3" t="s">
        <v>13</v>
      </c>
      <c r="E7" s="3" t="s">
        <v>7</v>
      </c>
      <c r="F7" s="3" t="s">
        <v>158</v>
      </c>
      <c r="G7" s="6" t="s">
        <v>159</v>
      </c>
    </row>
    <row r="8" spans="1:7" x14ac:dyDescent="0.25">
      <c r="A8" s="7"/>
      <c r="B8" s="35">
        <v>1</v>
      </c>
      <c r="C8" s="8">
        <v>2</v>
      </c>
      <c r="D8" s="8" t="s">
        <v>16</v>
      </c>
      <c r="E8" s="8">
        <v>4</v>
      </c>
      <c r="F8" s="8">
        <v>5</v>
      </c>
      <c r="G8" s="9" t="s">
        <v>160</v>
      </c>
    </row>
    <row r="9" spans="1:7" x14ac:dyDescent="0.25">
      <c r="A9" s="51" t="s">
        <v>162</v>
      </c>
      <c r="B9" s="52">
        <v>1457289906</v>
      </c>
      <c r="C9" s="52">
        <v>0</v>
      </c>
      <c r="D9" s="52">
        <v>1457289906</v>
      </c>
      <c r="E9" s="52">
        <v>1174378662.21</v>
      </c>
      <c r="F9" s="52">
        <v>1174378662.21</v>
      </c>
      <c r="G9" s="53">
        <v>-282911243.79000002</v>
      </c>
    </row>
    <row r="10" spans="1:7" x14ac:dyDescent="0.25">
      <c r="A10" s="51" t="s">
        <v>163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3">
        <v>0</v>
      </c>
    </row>
    <row r="11" spans="1:7" x14ac:dyDescent="0.25">
      <c r="A11" s="51" t="s">
        <v>164</v>
      </c>
      <c r="B11" s="52">
        <v>0</v>
      </c>
      <c r="C11" s="52">
        <v>0</v>
      </c>
      <c r="D11" s="52">
        <v>0</v>
      </c>
      <c r="E11" s="52">
        <v>0</v>
      </c>
      <c r="F11" s="52">
        <v>0</v>
      </c>
      <c r="G11" s="53">
        <v>0</v>
      </c>
    </row>
    <row r="12" spans="1:7" x14ac:dyDescent="0.25">
      <c r="A12" s="51" t="s">
        <v>165</v>
      </c>
      <c r="B12" s="52">
        <v>615120275</v>
      </c>
      <c r="C12" s="52">
        <v>0</v>
      </c>
      <c r="D12" s="52">
        <v>615120275</v>
      </c>
      <c r="E12" s="52">
        <v>447415408.19999999</v>
      </c>
      <c r="F12" s="52">
        <v>447415408.19999999</v>
      </c>
      <c r="G12" s="53">
        <v>-167704866.80000001</v>
      </c>
    </row>
    <row r="13" spans="1:7" x14ac:dyDescent="0.25">
      <c r="A13" s="51" t="s">
        <v>166</v>
      </c>
      <c r="B13" s="52">
        <v>43517128</v>
      </c>
      <c r="C13" s="52">
        <v>0</v>
      </c>
      <c r="D13" s="52">
        <v>43517128</v>
      </c>
      <c r="E13" s="52">
        <v>80895832.859999999</v>
      </c>
      <c r="F13" s="52">
        <v>80895832.859999999</v>
      </c>
      <c r="G13" s="53">
        <v>37378704.859999999</v>
      </c>
    </row>
    <row r="14" spans="1:7" x14ac:dyDescent="0.25">
      <c r="A14" s="51" t="s">
        <v>167</v>
      </c>
      <c r="B14" s="52">
        <v>2885565</v>
      </c>
      <c r="C14" s="52">
        <v>0</v>
      </c>
      <c r="D14" s="52">
        <v>2885565</v>
      </c>
      <c r="E14" s="52">
        <v>32815317.440000001</v>
      </c>
      <c r="F14" s="52">
        <v>32815317.440000001</v>
      </c>
      <c r="G14" s="53">
        <v>29929752.440000001</v>
      </c>
    </row>
    <row r="15" spans="1:7" x14ac:dyDescent="0.25">
      <c r="A15" s="51" t="s">
        <v>168</v>
      </c>
      <c r="B15" s="52">
        <v>40631563</v>
      </c>
      <c r="C15" s="52">
        <v>0</v>
      </c>
      <c r="D15" s="52">
        <v>40631563</v>
      </c>
      <c r="E15" s="52">
        <v>48080515.420000002</v>
      </c>
      <c r="F15" s="52">
        <v>48080515.420000002</v>
      </c>
      <c r="G15" s="53">
        <v>7448952.4199999999</v>
      </c>
    </row>
    <row r="16" spans="1:7" x14ac:dyDescent="0.25">
      <c r="A16" s="51" t="s">
        <v>169</v>
      </c>
      <c r="B16" s="52">
        <v>421644865</v>
      </c>
      <c r="C16" s="52">
        <v>0</v>
      </c>
      <c r="D16" s="52">
        <v>421644865</v>
      </c>
      <c r="E16" s="52">
        <v>399212286.57999998</v>
      </c>
      <c r="F16" s="52">
        <v>399212286.57999998</v>
      </c>
      <c r="G16" s="53">
        <v>-22432578.420000002</v>
      </c>
    </row>
    <row r="17" spans="1:8" x14ac:dyDescent="0.25">
      <c r="A17" s="51" t="s">
        <v>167</v>
      </c>
      <c r="B17" s="52">
        <v>421644865</v>
      </c>
      <c r="C17" s="52">
        <v>0</v>
      </c>
      <c r="D17" s="52">
        <v>421644865</v>
      </c>
      <c r="E17" s="52">
        <v>399212286.57999998</v>
      </c>
      <c r="F17" s="52">
        <v>399212286.57999998</v>
      </c>
      <c r="G17" s="53">
        <v>-22432578.420000002</v>
      </c>
    </row>
    <row r="18" spans="1:8" x14ac:dyDescent="0.25">
      <c r="A18" s="51" t="s">
        <v>168</v>
      </c>
      <c r="B18" s="52">
        <v>0</v>
      </c>
      <c r="C18" s="52">
        <v>0</v>
      </c>
      <c r="D18" s="52">
        <v>0</v>
      </c>
      <c r="E18" s="52">
        <v>0</v>
      </c>
      <c r="F18" s="52">
        <v>0</v>
      </c>
      <c r="G18" s="53">
        <v>0</v>
      </c>
    </row>
    <row r="19" spans="1:8" x14ac:dyDescent="0.25">
      <c r="A19" s="51" t="s">
        <v>170</v>
      </c>
      <c r="B19" s="52">
        <v>3059181879</v>
      </c>
      <c r="C19" s="52">
        <v>0</v>
      </c>
      <c r="D19" s="52">
        <v>3059181879</v>
      </c>
      <c r="E19" s="52">
        <v>0</v>
      </c>
      <c r="F19" s="52">
        <v>0</v>
      </c>
      <c r="G19" s="53">
        <v>-3059181879</v>
      </c>
    </row>
    <row r="20" spans="1:8" x14ac:dyDescent="0.25">
      <c r="A20" s="51" t="s">
        <v>137</v>
      </c>
      <c r="B20" s="52">
        <v>25495134018</v>
      </c>
      <c r="C20" s="52">
        <v>0</v>
      </c>
      <c r="D20" s="52">
        <v>25495134018</v>
      </c>
      <c r="E20" s="52">
        <v>19119214749.52</v>
      </c>
      <c r="F20" s="52">
        <v>19119214749.52</v>
      </c>
      <c r="G20" s="53">
        <v>-6375919268.4799995</v>
      </c>
    </row>
    <row r="21" spans="1:8" x14ac:dyDescent="0.25">
      <c r="A21" s="51" t="s">
        <v>106</v>
      </c>
      <c r="B21" s="52">
        <v>1541358627</v>
      </c>
      <c r="C21" s="52">
        <v>0</v>
      </c>
      <c r="D21" s="52">
        <v>1541358627</v>
      </c>
      <c r="E21" s="52">
        <v>1142712406</v>
      </c>
      <c r="F21" s="52">
        <v>1142712406</v>
      </c>
      <c r="G21" s="53">
        <v>-398646221</v>
      </c>
    </row>
    <row r="22" spans="1:8" x14ac:dyDescent="0.25">
      <c r="A22" s="51" t="s">
        <v>171</v>
      </c>
      <c r="B22" s="52">
        <v>400000000</v>
      </c>
      <c r="C22" s="52">
        <v>0</v>
      </c>
      <c r="D22" s="52">
        <v>400000000</v>
      </c>
      <c r="E22" s="52">
        <v>0</v>
      </c>
      <c r="F22" s="52">
        <v>0</v>
      </c>
      <c r="G22" s="53">
        <v>-400000000</v>
      </c>
    </row>
    <row r="23" spans="1:8" x14ac:dyDescent="0.25">
      <c r="A23" s="48" t="s">
        <v>172</v>
      </c>
      <c r="B23" s="49">
        <v>33033246698</v>
      </c>
      <c r="C23" s="49">
        <v>0</v>
      </c>
      <c r="D23" s="49">
        <v>33033246698</v>
      </c>
      <c r="E23" s="49">
        <v>22363829345.369999</v>
      </c>
      <c r="F23" s="49">
        <v>22363829345.369999</v>
      </c>
      <c r="G23" s="50">
        <v>-10669417352.629999</v>
      </c>
      <c r="H23" s="1"/>
    </row>
    <row r="24" spans="1:8" x14ac:dyDescent="0.25">
      <c r="A24" s="48" t="s">
        <v>173</v>
      </c>
      <c r="B24" s="49">
        <v>29574064819</v>
      </c>
      <c r="C24" s="49">
        <v>0</v>
      </c>
      <c r="D24" s="49">
        <v>29574064819</v>
      </c>
      <c r="E24" s="49">
        <v>22363829345.369999</v>
      </c>
      <c r="F24" s="49">
        <v>22363829345.369999</v>
      </c>
      <c r="G24" s="50">
        <v>-7210235473.6300001</v>
      </c>
      <c r="H24" s="1"/>
    </row>
    <row r="25" spans="1:8" x14ac:dyDescent="0.25">
      <c r="A25" s="51" t="s">
        <v>174</v>
      </c>
      <c r="B25" s="52">
        <v>1457289906</v>
      </c>
      <c r="C25" s="52">
        <v>0</v>
      </c>
      <c r="D25" s="52">
        <v>1457289906</v>
      </c>
      <c r="E25" s="52">
        <v>1174378662.21</v>
      </c>
      <c r="F25" s="52">
        <v>1174378662.21</v>
      </c>
      <c r="G25" s="53">
        <v>-282911243.79000002</v>
      </c>
    </row>
    <row r="26" spans="1:8" x14ac:dyDescent="0.25">
      <c r="A26" s="51" t="s">
        <v>175</v>
      </c>
      <c r="B26" s="52">
        <v>0</v>
      </c>
      <c r="C26" s="52">
        <v>0</v>
      </c>
      <c r="D26" s="52">
        <v>0</v>
      </c>
      <c r="E26" s="52">
        <v>0</v>
      </c>
      <c r="F26" s="52">
        <v>0</v>
      </c>
      <c r="G26" s="53">
        <v>0</v>
      </c>
    </row>
    <row r="27" spans="1:8" x14ac:dyDescent="0.25">
      <c r="A27" s="51" t="s">
        <v>176</v>
      </c>
      <c r="B27" s="52">
        <v>615120275</v>
      </c>
      <c r="C27" s="52">
        <v>0</v>
      </c>
      <c r="D27" s="52">
        <v>615120275</v>
      </c>
      <c r="E27" s="52">
        <v>447415408.19999999</v>
      </c>
      <c r="F27" s="52">
        <v>447415408.19999999</v>
      </c>
      <c r="G27" s="53">
        <v>-167704866.80000001</v>
      </c>
    </row>
    <row r="28" spans="1:8" x14ac:dyDescent="0.25">
      <c r="A28" s="51" t="s">
        <v>177</v>
      </c>
      <c r="B28" s="52">
        <v>43517128</v>
      </c>
      <c r="C28" s="52">
        <v>0</v>
      </c>
      <c r="D28" s="52">
        <v>43517128</v>
      </c>
      <c r="E28" s="52">
        <v>80895832.859999999</v>
      </c>
      <c r="F28" s="52">
        <v>80895832.859999999</v>
      </c>
      <c r="G28" s="53">
        <v>37378704.859999999</v>
      </c>
    </row>
    <row r="29" spans="1:8" x14ac:dyDescent="0.25">
      <c r="A29" s="51" t="s">
        <v>178</v>
      </c>
      <c r="B29" s="52">
        <v>2885565</v>
      </c>
      <c r="C29" s="52">
        <v>0</v>
      </c>
      <c r="D29" s="52">
        <v>2885565</v>
      </c>
      <c r="E29" s="52">
        <v>32815317.440000001</v>
      </c>
      <c r="F29" s="52">
        <v>32815317.440000001</v>
      </c>
      <c r="G29" s="53">
        <v>29929752.440000001</v>
      </c>
    </row>
    <row r="30" spans="1:8" x14ac:dyDescent="0.25">
      <c r="A30" s="51" t="s">
        <v>179</v>
      </c>
      <c r="B30" s="52">
        <v>40631563</v>
      </c>
      <c r="C30" s="52">
        <v>0</v>
      </c>
      <c r="D30" s="52">
        <v>40631563</v>
      </c>
      <c r="E30" s="52">
        <v>48080515.420000002</v>
      </c>
      <c r="F30" s="52">
        <v>48080515.420000002</v>
      </c>
      <c r="G30" s="53">
        <v>7448952.4199999999</v>
      </c>
    </row>
    <row r="31" spans="1:8" x14ac:dyDescent="0.25">
      <c r="A31" s="51" t="s">
        <v>180</v>
      </c>
      <c r="B31" s="52">
        <v>421644865</v>
      </c>
      <c r="C31" s="52">
        <v>0</v>
      </c>
      <c r="D31" s="52">
        <v>421644865</v>
      </c>
      <c r="E31" s="52">
        <v>399212286.57999998</v>
      </c>
      <c r="F31" s="52">
        <v>399212286.57999998</v>
      </c>
      <c r="G31" s="53">
        <v>-22432578.420000002</v>
      </c>
    </row>
    <row r="32" spans="1:8" x14ac:dyDescent="0.25">
      <c r="A32" s="51" t="s">
        <v>178</v>
      </c>
      <c r="B32" s="52">
        <v>421644865</v>
      </c>
      <c r="C32" s="52">
        <v>0</v>
      </c>
      <c r="D32" s="52">
        <v>421644865</v>
      </c>
      <c r="E32" s="52">
        <v>399212286.57999998</v>
      </c>
      <c r="F32" s="52">
        <v>399212286.57999998</v>
      </c>
      <c r="G32" s="53">
        <v>-22432578.420000002</v>
      </c>
    </row>
    <row r="33" spans="1:8" x14ac:dyDescent="0.25">
      <c r="A33" s="51" t="s">
        <v>179</v>
      </c>
      <c r="B33" s="52">
        <v>0</v>
      </c>
      <c r="C33" s="52">
        <v>0</v>
      </c>
      <c r="D33" s="52">
        <v>0</v>
      </c>
      <c r="E33" s="52">
        <v>0</v>
      </c>
      <c r="F33" s="52">
        <v>0</v>
      </c>
      <c r="G33" s="53">
        <v>0</v>
      </c>
    </row>
    <row r="34" spans="1:8" x14ac:dyDescent="0.25">
      <c r="A34" s="51" t="s">
        <v>181</v>
      </c>
      <c r="B34" s="52">
        <v>25495134018</v>
      </c>
      <c r="C34" s="52">
        <v>0</v>
      </c>
      <c r="D34" s="52">
        <v>25495134018</v>
      </c>
      <c r="E34" s="52">
        <v>19119214749.52</v>
      </c>
      <c r="F34" s="52">
        <v>19119214749.52</v>
      </c>
      <c r="G34" s="53">
        <v>-6375919268.4799995</v>
      </c>
    </row>
    <row r="35" spans="1:8" x14ac:dyDescent="0.25">
      <c r="A35" s="51" t="s">
        <v>182</v>
      </c>
      <c r="B35" s="52">
        <v>1541358627</v>
      </c>
      <c r="C35" s="52">
        <v>0</v>
      </c>
      <c r="D35" s="52">
        <v>1541358627</v>
      </c>
      <c r="E35" s="52">
        <v>1142712406</v>
      </c>
      <c r="F35" s="52">
        <v>1142712406</v>
      </c>
      <c r="G35" s="53">
        <v>-398646221</v>
      </c>
    </row>
    <row r="36" spans="1:8" x14ac:dyDescent="0.25">
      <c r="A36" s="48" t="s">
        <v>183</v>
      </c>
      <c r="B36" s="49">
        <v>3059181879</v>
      </c>
      <c r="C36" s="49">
        <v>0</v>
      </c>
      <c r="D36" s="49">
        <v>3059181879</v>
      </c>
      <c r="E36" s="49">
        <v>0</v>
      </c>
      <c r="F36" s="49">
        <v>0</v>
      </c>
      <c r="G36" s="50">
        <v>-3059181879</v>
      </c>
      <c r="H36" s="1"/>
    </row>
    <row r="37" spans="1:8" x14ac:dyDescent="0.25">
      <c r="A37" s="51" t="s">
        <v>184</v>
      </c>
      <c r="B37" s="52">
        <v>0</v>
      </c>
      <c r="C37" s="52">
        <v>0</v>
      </c>
      <c r="D37" s="52">
        <v>0</v>
      </c>
      <c r="E37" s="52">
        <v>0</v>
      </c>
      <c r="F37" s="52">
        <v>0</v>
      </c>
      <c r="G37" s="53">
        <v>0</v>
      </c>
    </row>
    <row r="38" spans="1:8" x14ac:dyDescent="0.25">
      <c r="A38" s="51" t="s">
        <v>185</v>
      </c>
      <c r="B38" s="52">
        <v>3059181879</v>
      </c>
      <c r="C38" s="52">
        <v>0</v>
      </c>
      <c r="D38" s="52">
        <v>3059181879</v>
      </c>
      <c r="E38" s="52">
        <v>0</v>
      </c>
      <c r="F38" s="52">
        <v>0</v>
      </c>
      <c r="G38" s="53">
        <v>-3059181879</v>
      </c>
    </row>
    <row r="39" spans="1:8" x14ac:dyDescent="0.25">
      <c r="A39" s="51" t="s">
        <v>182</v>
      </c>
      <c r="B39" s="52">
        <v>0</v>
      </c>
      <c r="C39" s="52">
        <v>0</v>
      </c>
      <c r="D39" s="52">
        <v>0</v>
      </c>
      <c r="E39" s="52">
        <v>0</v>
      </c>
      <c r="F39" s="52">
        <v>0</v>
      </c>
      <c r="G39" s="53">
        <v>0</v>
      </c>
    </row>
    <row r="40" spans="1:8" x14ac:dyDescent="0.25">
      <c r="A40" s="48" t="s">
        <v>186</v>
      </c>
      <c r="B40" s="49">
        <v>400000000</v>
      </c>
      <c r="C40" s="49">
        <v>0</v>
      </c>
      <c r="D40" s="49">
        <v>400000000</v>
      </c>
      <c r="E40" s="49">
        <v>0</v>
      </c>
      <c r="F40" s="49">
        <v>0</v>
      </c>
      <c r="G40" s="50">
        <v>-400000000</v>
      </c>
      <c r="H40" s="1"/>
    </row>
    <row r="41" spans="1:8" x14ac:dyDescent="0.25">
      <c r="A41" s="51" t="s">
        <v>187</v>
      </c>
      <c r="B41" s="52">
        <v>400000000</v>
      </c>
      <c r="C41" s="52">
        <v>0</v>
      </c>
      <c r="D41" s="52">
        <v>400000000</v>
      </c>
      <c r="E41" s="52">
        <v>0</v>
      </c>
      <c r="F41" s="52">
        <v>0</v>
      </c>
      <c r="G41" s="53">
        <v>-400000000</v>
      </c>
    </row>
    <row r="42" spans="1:8" x14ac:dyDescent="0.25">
      <c r="A42" s="48" t="s">
        <v>172</v>
      </c>
      <c r="B42" s="49">
        <v>33033246698</v>
      </c>
      <c r="C42" s="49">
        <v>0</v>
      </c>
      <c r="D42" s="49">
        <v>33033246698</v>
      </c>
      <c r="E42" s="49">
        <v>22363829345.369999</v>
      </c>
      <c r="F42" s="49">
        <v>22363829345.369999</v>
      </c>
      <c r="G42" s="50">
        <v>-10669417352.629999</v>
      </c>
      <c r="H42" s="1"/>
    </row>
    <row r="43" spans="1:8" x14ac:dyDescent="0.25">
      <c r="A43" s="10"/>
      <c r="B43" s="11"/>
      <c r="C43" s="11"/>
      <c r="D43" s="11"/>
      <c r="E43" s="11"/>
      <c r="F43" s="11"/>
      <c r="G43" s="12"/>
    </row>
    <row r="44" spans="1:8" x14ac:dyDescent="0.25">
      <c r="A44" s="4"/>
      <c r="B44" s="4"/>
      <c r="C44" s="4"/>
      <c r="D44" s="4"/>
      <c r="E44" s="4"/>
      <c r="F44" s="4"/>
      <c r="G44" s="4"/>
    </row>
    <row r="45" spans="1:8" x14ac:dyDescent="0.25">
      <c r="A45" t="s">
        <v>9</v>
      </c>
    </row>
  </sheetData>
  <mergeCells count="5">
    <mergeCell ref="A5:G5"/>
    <mergeCell ref="A1:G1"/>
    <mergeCell ref="A2:G2"/>
    <mergeCell ref="A3:G3"/>
    <mergeCell ref="A4:G4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showGridLines="0" workbookViewId="0">
      <selection activeCell="A3" sqref="A3:XFD3"/>
    </sheetView>
  </sheetViews>
  <sheetFormatPr baseColWidth="10" defaultRowHeight="15" x14ac:dyDescent="0.25"/>
  <cols>
    <col min="1" max="1" width="64.7109375" customWidth="1"/>
    <col min="2" max="2" width="21.140625" customWidth="1"/>
    <col min="3" max="3" width="15.7109375" customWidth="1"/>
    <col min="4" max="7" width="16.85546875" bestFit="1" customWidth="1"/>
  </cols>
  <sheetData>
    <row r="1" spans="1:7" x14ac:dyDescent="0.25">
      <c r="A1" s="54" t="s">
        <v>0</v>
      </c>
      <c r="B1" s="54"/>
      <c r="C1" s="54"/>
      <c r="D1" s="54"/>
      <c r="E1" s="54"/>
      <c r="F1" s="54"/>
      <c r="G1" s="54"/>
    </row>
    <row r="2" spans="1:7" x14ac:dyDescent="0.25">
      <c r="A2" s="54" t="s">
        <v>203</v>
      </c>
      <c r="B2" s="54"/>
      <c r="C2" s="54"/>
      <c r="D2" s="54"/>
      <c r="E2" s="54"/>
      <c r="F2" s="54"/>
      <c r="G2" s="54"/>
    </row>
    <row r="3" spans="1:7" x14ac:dyDescent="0.25">
      <c r="A3" s="54" t="s">
        <v>153</v>
      </c>
      <c r="B3" s="54"/>
      <c r="C3" s="54"/>
      <c r="D3" s="54"/>
      <c r="E3" s="54"/>
      <c r="F3" s="54"/>
      <c r="G3" s="54"/>
    </row>
    <row r="4" spans="1:7" x14ac:dyDescent="0.25">
      <c r="A4" s="54" t="s">
        <v>3</v>
      </c>
      <c r="B4" s="54"/>
      <c r="C4" s="54"/>
      <c r="D4" s="54"/>
      <c r="E4" s="54"/>
      <c r="F4" s="54"/>
      <c r="G4" s="54"/>
    </row>
    <row r="5" spans="1:7" x14ac:dyDescent="0.25">
      <c r="A5" s="54" t="s">
        <v>4</v>
      </c>
      <c r="B5" s="54"/>
      <c r="C5" s="54"/>
      <c r="D5" s="54"/>
      <c r="E5" s="54"/>
      <c r="F5" s="54"/>
      <c r="G5" s="54"/>
    </row>
    <row r="6" spans="1:7" x14ac:dyDescent="0.25">
      <c r="A6" s="2"/>
      <c r="B6" s="2"/>
      <c r="C6" s="2"/>
      <c r="D6" s="2"/>
      <c r="E6" s="2"/>
      <c r="F6" s="2"/>
      <c r="G6" s="2"/>
    </row>
    <row r="7" spans="1:7" ht="25.5" x14ac:dyDescent="0.25">
      <c r="A7" s="5" t="s">
        <v>18</v>
      </c>
      <c r="B7" s="3" t="s">
        <v>11</v>
      </c>
      <c r="C7" s="3" t="s">
        <v>12</v>
      </c>
      <c r="D7" s="3" t="s">
        <v>13</v>
      </c>
      <c r="E7" s="3" t="s">
        <v>7</v>
      </c>
      <c r="F7" s="3" t="s">
        <v>14</v>
      </c>
      <c r="G7" s="6" t="s">
        <v>15</v>
      </c>
    </row>
    <row r="8" spans="1:7" x14ac:dyDescent="0.25">
      <c r="A8" s="19"/>
      <c r="B8" s="20">
        <v>1</v>
      </c>
      <c r="C8" s="20">
        <v>2</v>
      </c>
      <c r="D8" s="20" t="s">
        <v>16</v>
      </c>
      <c r="E8" s="20">
        <v>4</v>
      </c>
      <c r="F8" s="20">
        <v>5</v>
      </c>
      <c r="G8" s="21" t="s">
        <v>17</v>
      </c>
    </row>
    <row r="9" spans="1:7" x14ac:dyDescent="0.25">
      <c r="A9" s="14" t="s">
        <v>5</v>
      </c>
      <c r="B9" s="22">
        <v>33033246698</v>
      </c>
      <c r="C9" s="15">
        <f>SUM(C10:C20)</f>
        <v>1930640173.5999999</v>
      </c>
      <c r="D9" s="15">
        <f>+B9+C9</f>
        <v>34963886871.599998</v>
      </c>
      <c r="E9" s="15">
        <f>SUM(E10:E20)</f>
        <v>21072728133.740002</v>
      </c>
      <c r="F9" s="15">
        <f>SUM(F10:F20)</f>
        <v>20183540865.869999</v>
      </c>
      <c r="G9" s="16">
        <f>+D9-E9</f>
        <v>13891158737.859997</v>
      </c>
    </row>
    <row r="10" spans="1:7" x14ac:dyDescent="0.25">
      <c r="A10" s="17" t="s">
        <v>154</v>
      </c>
      <c r="B10" s="23">
        <v>33033246698</v>
      </c>
      <c r="C10" s="18">
        <v>1930640173.5999999</v>
      </c>
      <c r="D10" s="43">
        <f>+B10+C10</f>
        <v>34963886871.599998</v>
      </c>
      <c r="E10" s="18">
        <v>21072728133.740002</v>
      </c>
      <c r="F10" s="18">
        <v>20183540865.869999</v>
      </c>
      <c r="G10" s="16">
        <f>+D10-E10</f>
        <v>13891158737.859997</v>
      </c>
    </row>
    <row r="11" spans="1:7" x14ac:dyDescent="0.25">
      <c r="A11" s="10"/>
      <c r="B11" s="11"/>
      <c r="C11" s="11"/>
      <c r="D11" s="11"/>
      <c r="E11" s="11"/>
      <c r="F11" s="11"/>
      <c r="G11" s="12"/>
    </row>
    <row r="12" spans="1:7" x14ac:dyDescent="0.25">
      <c r="A12" s="4"/>
      <c r="B12" s="4"/>
      <c r="C12" s="4"/>
      <c r="D12" s="4"/>
      <c r="E12" s="4"/>
      <c r="F12" s="4"/>
      <c r="G12" s="4"/>
    </row>
    <row r="13" spans="1:7" x14ac:dyDescent="0.25">
      <c r="A13" t="s">
        <v>9</v>
      </c>
    </row>
  </sheetData>
  <mergeCells count="5">
    <mergeCell ref="A5:G5"/>
    <mergeCell ref="A1:G1"/>
    <mergeCell ref="A2:G2"/>
    <mergeCell ref="A3:G3"/>
    <mergeCell ref="A4:G4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showGridLines="0" workbookViewId="0">
      <selection activeCell="A3" sqref="A3:XFD3"/>
    </sheetView>
  </sheetViews>
  <sheetFormatPr baseColWidth="10" defaultRowHeight="15" x14ac:dyDescent="0.25"/>
  <cols>
    <col min="1" max="1" width="64.7109375" customWidth="1"/>
    <col min="2" max="2" width="16.85546875" bestFit="1" customWidth="1"/>
    <col min="3" max="3" width="15.7109375" customWidth="1"/>
    <col min="4" max="7" width="16.85546875" bestFit="1" customWidth="1"/>
  </cols>
  <sheetData>
    <row r="1" spans="1:8" x14ac:dyDescent="0.25">
      <c r="A1" s="54" t="s">
        <v>0</v>
      </c>
      <c r="B1" s="54"/>
      <c r="C1" s="54"/>
      <c r="D1" s="54"/>
      <c r="E1" s="54"/>
      <c r="F1" s="54"/>
      <c r="G1" s="54"/>
    </row>
    <row r="2" spans="1:8" x14ac:dyDescent="0.25">
      <c r="A2" s="54" t="s">
        <v>203</v>
      </c>
      <c r="B2" s="54"/>
      <c r="C2" s="54"/>
      <c r="D2" s="54"/>
      <c r="E2" s="54"/>
      <c r="F2" s="54"/>
      <c r="G2" s="54"/>
    </row>
    <row r="3" spans="1:8" x14ac:dyDescent="0.25">
      <c r="A3" s="54" t="s">
        <v>149</v>
      </c>
      <c r="B3" s="54"/>
      <c r="C3" s="54"/>
      <c r="D3" s="54"/>
      <c r="E3" s="54"/>
      <c r="F3" s="54"/>
      <c r="G3" s="54"/>
    </row>
    <row r="4" spans="1:8" x14ac:dyDescent="0.25">
      <c r="A4" s="54" t="s">
        <v>3</v>
      </c>
      <c r="B4" s="54"/>
      <c r="C4" s="54"/>
      <c r="D4" s="54"/>
      <c r="E4" s="54"/>
      <c r="F4" s="54"/>
      <c r="G4" s="54"/>
    </row>
    <row r="5" spans="1:8" x14ac:dyDescent="0.25">
      <c r="A5" s="54" t="s">
        <v>4</v>
      </c>
      <c r="B5" s="54"/>
      <c r="C5" s="54"/>
      <c r="D5" s="54"/>
      <c r="E5" s="54"/>
      <c r="F5" s="54"/>
      <c r="G5" s="54"/>
    </row>
    <row r="6" spans="1:8" x14ac:dyDescent="0.25">
      <c r="A6" s="2"/>
      <c r="B6" s="2"/>
      <c r="C6" s="2"/>
      <c r="D6" s="2"/>
      <c r="E6" s="2"/>
      <c r="F6" s="2"/>
      <c r="G6" s="2"/>
    </row>
    <row r="7" spans="1:8" ht="25.5" x14ac:dyDescent="0.25">
      <c r="A7" s="5" t="s">
        <v>18</v>
      </c>
      <c r="B7" s="3" t="s">
        <v>11</v>
      </c>
      <c r="C7" s="3" t="s">
        <v>12</v>
      </c>
      <c r="D7" s="3" t="s">
        <v>13</v>
      </c>
      <c r="E7" s="3" t="s">
        <v>7</v>
      </c>
      <c r="F7" s="3" t="s">
        <v>14</v>
      </c>
      <c r="G7" s="6" t="s">
        <v>15</v>
      </c>
    </row>
    <row r="8" spans="1:8" x14ac:dyDescent="0.25">
      <c r="A8" s="7"/>
      <c r="B8" s="8">
        <v>1</v>
      </c>
      <c r="C8" s="8">
        <v>2</v>
      </c>
      <c r="D8" s="8" t="s">
        <v>16</v>
      </c>
      <c r="E8" s="8">
        <v>4</v>
      </c>
      <c r="F8" s="8">
        <v>5</v>
      </c>
      <c r="G8" s="9" t="s">
        <v>17</v>
      </c>
    </row>
    <row r="9" spans="1:8" x14ac:dyDescent="0.25">
      <c r="A9" s="17" t="s">
        <v>150</v>
      </c>
      <c r="B9" s="25">
        <v>29403088274</v>
      </c>
      <c r="C9" s="18">
        <v>1355569170.4400001</v>
      </c>
      <c r="D9" s="49">
        <f>+B9+C9</f>
        <v>30758657444.439999</v>
      </c>
      <c r="E9" s="18">
        <v>19563175603.540001</v>
      </c>
      <c r="F9" s="18">
        <v>18752777614.509998</v>
      </c>
      <c r="G9" s="50">
        <f>+D9-E9</f>
        <v>11195481840.899998</v>
      </c>
    </row>
    <row r="10" spans="1:8" x14ac:dyDescent="0.25">
      <c r="A10" s="17" t="s">
        <v>151</v>
      </c>
      <c r="B10" s="25">
        <v>3456392388</v>
      </c>
      <c r="C10" s="18">
        <v>564005561.15999997</v>
      </c>
      <c r="D10" s="49">
        <f t="shared" ref="D10:D12" si="0">+B10+C10</f>
        <v>4020397949.1599998</v>
      </c>
      <c r="E10" s="18">
        <v>1403862257.6500001</v>
      </c>
      <c r="F10" s="18">
        <v>1325072978.8099999</v>
      </c>
      <c r="G10" s="50">
        <f t="shared" ref="G10:G12" si="1">+D10-E10</f>
        <v>2616535691.5099998</v>
      </c>
    </row>
    <row r="11" spans="1:8" x14ac:dyDescent="0.25">
      <c r="A11" s="17" t="s">
        <v>152</v>
      </c>
      <c r="B11" s="25">
        <v>173766036</v>
      </c>
      <c r="C11" s="18">
        <v>11065442</v>
      </c>
      <c r="D11" s="49">
        <f t="shared" si="0"/>
        <v>184831478</v>
      </c>
      <c r="E11" s="18">
        <v>105690272.55</v>
      </c>
      <c r="F11" s="18">
        <v>105690272.55</v>
      </c>
      <c r="G11" s="50">
        <f t="shared" si="1"/>
        <v>79141205.450000003</v>
      </c>
    </row>
    <row r="12" spans="1:8" x14ac:dyDescent="0.25">
      <c r="A12" s="14" t="s">
        <v>48</v>
      </c>
      <c r="B12" s="24">
        <v>33033246698</v>
      </c>
      <c r="C12" s="15">
        <v>1930640173.5999999</v>
      </c>
      <c r="D12" s="49">
        <f t="shared" si="0"/>
        <v>34963886871.599998</v>
      </c>
      <c r="E12" s="15">
        <v>21072728133.740002</v>
      </c>
      <c r="F12" s="15">
        <v>20183540865.869999</v>
      </c>
      <c r="G12" s="50">
        <f t="shared" si="1"/>
        <v>13891158737.859997</v>
      </c>
      <c r="H12" s="1"/>
    </row>
    <row r="13" spans="1:8" x14ac:dyDescent="0.25">
      <c r="A13" s="10"/>
      <c r="B13" s="11"/>
      <c r="C13" s="11"/>
      <c r="D13" s="11"/>
      <c r="E13" s="11"/>
      <c r="F13" s="11"/>
      <c r="G13" s="12"/>
    </row>
    <row r="14" spans="1:8" x14ac:dyDescent="0.25">
      <c r="A14" s="4"/>
      <c r="B14" s="4"/>
      <c r="C14" s="4"/>
      <c r="D14" s="4"/>
      <c r="E14" s="4"/>
      <c r="F14" s="4"/>
      <c r="G14" s="4"/>
    </row>
    <row r="15" spans="1:8" x14ac:dyDescent="0.25">
      <c r="A15" t="s">
        <v>9</v>
      </c>
    </row>
  </sheetData>
  <mergeCells count="5">
    <mergeCell ref="A5:G5"/>
    <mergeCell ref="A1:G1"/>
    <mergeCell ref="A2:G2"/>
    <mergeCell ref="A3:G3"/>
    <mergeCell ref="A4:G4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tabSelected="1" workbookViewId="0">
      <selection activeCell="B54" sqref="B54"/>
    </sheetView>
  </sheetViews>
  <sheetFormatPr baseColWidth="10" defaultRowHeight="15" x14ac:dyDescent="0.25"/>
  <cols>
    <col min="1" max="1" width="64.7109375" customWidth="1"/>
    <col min="2" max="2" width="16.85546875" bestFit="1" customWidth="1"/>
    <col min="3" max="3" width="15.7109375" customWidth="1"/>
    <col min="4" max="7" width="16.85546875" bestFit="1" customWidth="1"/>
  </cols>
  <sheetData>
    <row r="1" spans="1:8" x14ac:dyDescent="0.25">
      <c r="A1" s="54" t="s">
        <v>0</v>
      </c>
      <c r="B1" s="54"/>
      <c r="C1" s="54"/>
      <c r="D1" s="54"/>
      <c r="E1" s="54"/>
      <c r="F1" s="54"/>
      <c r="G1" s="54"/>
    </row>
    <row r="2" spans="1:8" x14ac:dyDescent="0.25">
      <c r="A2" s="54" t="s">
        <v>203</v>
      </c>
      <c r="B2" s="54"/>
      <c r="C2" s="54"/>
      <c r="D2" s="54"/>
      <c r="E2" s="54"/>
      <c r="F2" s="54"/>
      <c r="G2" s="54"/>
    </row>
    <row r="3" spans="1:8" x14ac:dyDescent="0.25">
      <c r="A3" s="54" t="s">
        <v>78</v>
      </c>
      <c r="B3" s="54"/>
      <c r="C3" s="54"/>
      <c r="D3" s="54"/>
      <c r="E3" s="54"/>
      <c r="F3" s="54"/>
      <c r="G3" s="54"/>
    </row>
    <row r="4" spans="1:8" x14ac:dyDescent="0.25">
      <c r="A4" s="54" t="s">
        <v>3</v>
      </c>
      <c r="B4" s="54"/>
      <c r="C4" s="54"/>
      <c r="D4" s="54"/>
      <c r="E4" s="54"/>
      <c r="F4" s="54"/>
      <c r="G4" s="54"/>
    </row>
    <row r="5" spans="1:8" x14ac:dyDescent="0.25">
      <c r="A5" s="54" t="s">
        <v>4</v>
      </c>
      <c r="B5" s="54"/>
      <c r="C5" s="54"/>
      <c r="D5" s="54"/>
      <c r="E5" s="54"/>
      <c r="F5" s="54"/>
      <c r="G5" s="54"/>
    </row>
    <row r="6" spans="1:8" x14ac:dyDescent="0.25">
      <c r="A6" s="2"/>
      <c r="B6" s="2"/>
      <c r="C6" s="2"/>
      <c r="D6" s="2"/>
      <c r="E6" s="2"/>
      <c r="F6" s="2"/>
      <c r="G6" s="2"/>
    </row>
    <row r="7" spans="1:8" ht="25.5" x14ac:dyDescent="0.25">
      <c r="A7" s="5" t="s">
        <v>18</v>
      </c>
      <c r="B7" s="3" t="s">
        <v>11</v>
      </c>
      <c r="C7" s="3" t="s">
        <v>12</v>
      </c>
      <c r="D7" s="3" t="s">
        <v>13</v>
      </c>
      <c r="E7" s="3" t="s">
        <v>7</v>
      </c>
      <c r="F7" s="3" t="s">
        <v>14</v>
      </c>
      <c r="G7" s="6" t="s">
        <v>15</v>
      </c>
    </row>
    <row r="8" spans="1:8" x14ac:dyDescent="0.25">
      <c r="A8" s="7"/>
      <c r="B8" s="8">
        <v>1</v>
      </c>
      <c r="C8" s="8">
        <v>2</v>
      </c>
      <c r="D8" s="8" t="s">
        <v>16</v>
      </c>
      <c r="E8" s="8">
        <v>4</v>
      </c>
      <c r="F8" s="8">
        <v>5</v>
      </c>
      <c r="G8" s="9" t="s">
        <v>17</v>
      </c>
    </row>
    <row r="9" spans="1:8" x14ac:dyDescent="0.25">
      <c r="A9" s="14" t="s">
        <v>79</v>
      </c>
      <c r="B9" s="26">
        <v>8444356164</v>
      </c>
      <c r="C9" s="15">
        <v>-79406728.5</v>
      </c>
      <c r="D9" s="15">
        <f>+B9+C9</f>
        <v>8364949435.5</v>
      </c>
      <c r="E9" s="15">
        <v>6079174520.1199999</v>
      </c>
      <c r="F9" s="15">
        <v>6015482755.0500002</v>
      </c>
      <c r="G9" s="16">
        <f>+D9-E9</f>
        <v>2285774915.3800001</v>
      </c>
      <c r="H9" s="1"/>
    </row>
    <row r="10" spans="1:8" x14ac:dyDescent="0.25">
      <c r="A10" s="17" t="s">
        <v>80</v>
      </c>
      <c r="B10" s="27">
        <v>4621189918</v>
      </c>
      <c r="C10" s="18">
        <v>-68848579.019999996</v>
      </c>
      <c r="D10" s="49">
        <f t="shared" ref="D10:D73" si="0">+B10+C10</f>
        <v>4552341338.9799995</v>
      </c>
      <c r="E10" s="18">
        <v>3668780309.71</v>
      </c>
      <c r="F10" s="18">
        <v>3668780309.71</v>
      </c>
      <c r="G10" s="50">
        <f t="shared" ref="G10:G73" si="1">+D10-E10</f>
        <v>883561029.2699995</v>
      </c>
    </row>
    <row r="11" spans="1:8" x14ac:dyDescent="0.25">
      <c r="A11" s="17" t="s">
        <v>81</v>
      </c>
      <c r="B11" s="27">
        <v>467906631</v>
      </c>
      <c r="C11" s="18">
        <v>170008257</v>
      </c>
      <c r="D11" s="49">
        <f t="shared" si="0"/>
        <v>637914888</v>
      </c>
      <c r="E11" s="18">
        <v>429032216.79000002</v>
      </c>
      <c r="F11" s="18">
        <v>428921950.54000002</v>
      </c>
      <c r="G11" s="50">
        <f t="shared" si="1"/>
        <v>208882671.20999998</v>
      </c>
    </row>
    <row r="12" spans="1:8" x14ac:dyDescent="0.25">
      <c r="A12" s="17" t="s">
        <v>82</v>
      </c>
      <c r="B12" s="27">
        <v>1159996719</v>
      </c>
      <c r="C12" s="18">
        <v>-49482250.329999998</v>
      </c>
      <c r="D12" s="49">
        <f t="shared" si="0"/>
        <v>1110514468.6700001</v>
      </c>
      <c r="E12" s="18">
        <v>556267601.11000001</v>
      </c>
      <c r="F12" s="18">
        <v>556267601.11000001</v>
      </c>
      <c r="G12" s="50">
        <f t="shared" si="1"/>
        <v>554246867.56000006</v>
      </c>
    </row>
    <row r="13" spans="1:8" x14ac:dyDescent="0.25">
      <c r="A13" s="17" t="s">
        <v>83</v>
      </c>
      <c r="B13" s="27">
        <v>614744452</v>
      </c>
      <c r="C13" s="18">
        <v>26779941.57</v>
      </c>
      <c r="D13" s="49">
        <f t="shared" si="0"/>
        <v>641524393.57000005</v>
      </c>
      <c r="E13" s="18">
        <v>515666634.44</v>
      </c>
      <c r="F13" s="18">
        <v>467159416.01999998</v>
      </c>
      <c r="G13" s="50">
        <f t="shared" si="1"/>
        <v>125857759.13000005</v>
      </c>
    </row>
    <row r="14" spans="1:8" x14ac:dyDescent="0.25">
      <c r="A14" s="17" t="s">
        <v>84</v>
      </c>
      <c r="B14" s="27">
        <v>552919722</v>
      </c>
      <c r="C14" s="18">
        <v>3922450.88</v>
      </c>
      <c r="D14" s="49">
        <f t="shared" si="0"/>
        <v>556842172.88</v>
      </c>
      <c r="E14" s="18">
        <v>422309284.80000001</v>
      </c>
      <c r="F14" s="18">
        <v>407235004.39999998</v>
      </c>
      <c r="G14" s="50">
        <f t="shared" si="1"/>
        <v>134532888.07999998</v>
      </c>
    </row>
    <row r="15" spans="1:8" x14ac:dyDescent="0.25">
      <c r="A15" s="17" t="s">
        <v>85</v>
      </c>
      <c r="B15" s="27">
        <v>190620830</v>
      </c>
      <c r="C15" s="18">
        <v>-167472958.96000001</v>
      </c>
      <c r="D15" s="49">
        <f t="shared" si="0"/>
        <v>23147871.039999992</v>
      </c>
      <c r="E15" s="18">
        <v>0</v>
      </c>
      <c r="F15" s="18">
        <v>0</v>
      </c>
      <c r="G15" s="50">
        <f t="shared" si="1"/>
        <v>23147871.039999992</v>
      </c>
    </row>
    <row r="16" spans="1:8" x14ac:dyDescent="0.25">
      <c r="A16" s="17" t="s">
        <v>86</v>
      </c>
      <c r="B16" s="27">
        <v>836977892</v>
      </c>
      <c r="C16" s="18">
        <v>5686410.3600000003</v>
      </c>
      <c r="D16" s="49">
        <f t="shared" si="0"/>
        <v>842664302.36000001</v>
      </c>
      <c r="E16" s="18">
        <v>487118473.26999998</v>
      </c>
      <c r="F16" s="18">
        <v>487118473.26999998</v>
      </c>
      <c r="G16" s="50">
        <f t="shared" si="1"/>
        <v>355545829.09000003</v>
      </c>
    </row>
    <row r="17" spans="1:8" x14ac:dyDescent="0.25">
      <c r="A17" s="14" t="s">
        <v>87</v>
      </c>
      <c r="B17" s="26">
        <v>781572499</v>
      </c>
      <c r="C17" s="15">
        <v>-17019977.300000001</v>
      </c>
      <c r="D17" s="49">
        <f t="shared" si="0"/>
        <v>764552521.70000005</v>
      </c>
      <c r="E17" s="15">
        <v>454114617.95999998</v>
      </c>
      <c r="F17" s="15">
        <v>393973943.01999998</v>
      </c>
      <c r="G17" s="50">
        <f t="shared" si="1"/>
        <v>310437903.74000007</v>
      </c>
      <c r="H17" s="1"/>
    </row>
    <row r="18" spans="1:8" ht="26.25" x14ac:dyDescent="0.25">
      <c r="A18" s="17" t="s">
        <v>88</v>
      </c>
      <c r="B18" s="27">
        <v>143831858</v>
      </c>
      <c r="C18" s="18">
        <v>-31968001.739999998</v>
      </c>
      <c r="D18" s="49">
        <f t="shared" si="0"/>
        <v>111863856.26000001</v>
      </c>
      <c r="E18" s="18">
        <v>64946362.060000002</v>
      </c>
      <c r="F18" s="18">
        <v>50460849.090000004</v>
      </c>
      <c r="G18" s="50">
        <f t="shared" si="1"/>
        <v>46917494.200000003</v>
      </c>
    </row>
    <row r="19" spans="1:8" x14ac:dyDescent="0.25">
      <c r="A19" s="17" t="s">
        <v>89</v>
      </c>
      <c r="B19" s="27">
        <v>193121570</v>
      </c>
      <c r="C19" s="18">
        <v>30282401</v>
      </c>
      <c r="D19" s="49">
        <f t="shared" si="0"/>
        <v>223403971</v>
      </c>
      <c r="E19" s="18">
        <v>107521283.65000001</v>
      </c>
      <c r="F19" s="18">
        <v>103218059.42</v>
      </c>
      <c r="G19" s="50">
        <f t="shared" si="1"/>
        <v>115882687.34999999</v>
      </c>
    </row>
    <row r="20" spans="1:8" x14ac:dyDescent="0.25">
      <c r="A20" s="17" t="s">
        <v>90</v>
      </c>
      <c r="B20" s="27">
        <v>243471</v>
      </c>
      <c r="C20" s="18">
        <v>-162370</v>
      </c>
      <c r="D20" s="49">
        <f t="shared" si="0"/>
        <v>81101</v>
      </c>
      <c r="E20" s="18">
        <v>5084.7</v>
      </c>
      <c r="F20" s="18">
        <v>4939.22</v>
      </c>
      <c r="G20" s="50">
        <f t="shared" si="1"/>
        <v>76016.3</v>
      </c>
    </row>
    <row r="21" spans="1:8" x14ac:dyDescent="0.25">
      <c r="A21" s="17" t="s">
        <v>91</v>
      </c>
      <c r="B21" s="27">
        <v>35564069</v>
      </c>
      <c r="C21" s="18">
        <v>15458152.33</v>
      </c>
      <c r="D21" s="49">
        <f t="shared" si="0"/>
        <v>51022221.329999998</v>
      </c>
      <c r="E21" s="18">
        <v>28812533.039999999</v>
      </c>
      <c r="F21" s="18">
        <v>25929787.739999998</v>
      </c>
      <c r="G21" s="50">
        <f t="shared" si="1"/>
        <v>22209688.289999999</v>
      </c>
    </row>
    <row r="22" spans="1:8" x14ac:dyDescent="0.25">
      <c r="A22" s="17" t="s">
        <v>92</v>
      </c>
      <c r="B22" s="27">
        <v>13084105</v>
      </c>
      <c r="C22" s="18">
        <v>1248501.96</v>
      </c>
      <c r="D22" s="49">
        <f t="shared" si="0"/>
        <v>14332606.960000001</v>
      </c>
      <c r="E22" s="18">
        <v>11077108.07</v>
      </c>
      <c r="F22" s="18">
        <v>7989455.8499999996</v>
      </c>
      <c r="G22" s="50">
        <f t="shared" si="1"/>
        <v>3255498.8900000006</v>
      </c>
    </row>
    <row r="23" spans="1:8" x14ac:dyDescent="0.25">
      <c r="A23" s="17" t="s">
        <v>93</v>
      </c>
      <c r="B23" s="27">
        <v>191758697</v>
      </c>
      <c r="C23" s="18">
        <v>26112011</v>
      </c>
      <c r="D23" s="49">
        <f t="shared" si="0"/>
        <v>217870708</v>
      </c>
      <c r="E23" s="18">
        <v>150750566.37</v>
      </c>
      <c r="F23" s="18">
        <v>133042507.18000001</v>
      </c>
      <c r="G23" s="50">
        <f t="shared" si="1"/>
        <v>67120141.629999995</v>
      </c>
    </row>
    <row r="24" spans="1:8" x14ac:dyDescent="0.25">
      <c r="A24" s="17" t="s">
        <v>94</v>
      </c>
      <c r="B24" s="27">
        <v>141253894</v>
      </c>
      <c r="C24" s="18">
        <v>-65942369.240000002</v>
      </c>
      <c r="D24" s="49">
        <f t="shared" si="0"/>
        <v>75311524.75999999</v>
      </c>
      <c r="E24" s="18">
        <v>37734872.549999997</v>
      </c>
      <c r="F24" s="18">
        <v>27949863.620000001</v>
      </c>
      <c r="G24" s="50">
        <f t="shared" si="1"/>
        <v>37576652.209999993</v>
      </c>
    </row>
    <row r="25" spans="1:8" x14ac:dyDescent="0.25">
      <c r="A25" s="17" t="s">
        <v>95</v>
      </c>
      <c r="B25" s="27">
        <v>6402</v>
      </c>
      <c r="C25" s="18">
        <v>12651100</v>
      </c>
      <c r="D25" s="49">
        <f t="shared" si="0"/>
        <v>12657502</v>
      </c>
      <c r="E25" s="18">
        <v>12651076.199999999</v>
      </c>
      <c r="F25" s="18">
        <v>12651076.199999999</v>
      </c>
      <c r="G25" s="50">
        <f t="shared" si="1"/>
        <v>6425.8000000007451</v>
      </c>
    </row>
    <row r="26" spans="1:8" x14ac:dyDescent="0.25">
      <c r="A26" s="17" t="s">
        <v>96</v>
      </c>
      <c r="B26" s="27">
        <v>62708433</v>
      </c>
      <c r="C26" s="18">
        <v>-4699402.6100000003</v>
      </c>
      <c r="D26" s="49">
        <f t="shared" si="0"/>
        <v>58009030.390000001</v>
      </c>
      <c r="E26" s="18">
        <v>40615731.32</v>
      </c>
      <c r="F26" s="18">
        <v>32727404.699999999</v>
      </c>
      <c r="G26" s="50">
        <f t="shared" si="1"/>
        <v>17393299.07</v>
      </c>
    </row>
    <row r="27" spans="1:8" x14ac:dyDescent="0.25">
      <c r="A27" s="14" t="s">
        <v>97</v>
      </c>
      <c r="B27" s="26">
        <v>1594471505</v>
      </c>
      <c r="C27" s="15">
        <v>295113161.18000001</v>
      </c>
      <c r="D27" s="49">
        <f t="shared" si="0"/>
        <v>1889584666.1800001</v>
      </c>
      <c r="E27" s="15">
        <v>1203200902.8399999</v>
      </c>
      <c r="F27" s="15">
        <v>1070742502.92</v>
      </c>
      <c r="G27" s="50">
        <f t="shared" si="1"/>
        <v>686383763.34000015</v>
      </c>
      <c r="H27" s="1"/>
    </row>
    <row r="28" spans="1:8" x14ac:dyDescent="0.25">
      <c r="A28" s="17" t="s">
        <v>98</v>
      </c>
      <c r="B28" s="27">
        <v>183254860</v>
      </c>
      <c r="C28" s="18">
        <v>115600026.97</v>
      </c>
      <c r="D28" s="49">
        <f t="shared" si="0"/>
        <v>298854886.97000003</v>
      </c>
      <c r="E28" s="18">
        <v>201093593.78999999</v>
      </c>
      <c r="F28" s="18">
        <v>199567517.25</v>
      </c>
      <c r="G28" s="50">
        <f t="shared" si="1"/>
        <v>97761293.180000037</v>
      </c>
    </row>
    <row r="29" spans="1:8" x14ac:dyDescent="0.25">
      <c r="A29" s="17" t="s">
        <v>99</v>
      </c>
      <c r="B29" s="27">
        <v>171691733</v>
      </c>
      <c r="C29" s="18">
        <v>34611750.079999998</v>
      </c>
      <c r="D29" s="49">
        <f t="shared" si="0"/>
        <v>206303483.07999998</v>
      </c>
      <c r="E29" s="18">
        <v>129344187.06999999</v>
      </c>
      <c r="F29" s="18">
        <v>118829842.09</v>
      </c>
      <c r="G29" s="50">
        <f t="shared" si="1"/>
        <v>76959296.00999999</v>
      </c>
    </row>
    <row r="30" spans="1:8" x14ac:dyDescent="0.25">
      <c r="A30" s="17" t="s">
        <v>100</v>
      </c>
      <c r="B30" s="27">
        <v>331745582</v>
      </c>
      <c r="C30" s="18">
        <v>12684671.82</v>
      </c>
      <c r="D30" s="49">
        <f t="shared" si="0"/>
        <v>344430253.81999999</v>
      </c>
      <c r="E30" s="18">
        <v>161108984.11000001</v>
      </c>
      <c r="F30" s="18">
        <v>141799095.93000001</v>
      </c>
      <c r="G30" s="50">
        <f t="shared" si="1"/>
        <v>183321269.70999998</v>
      </c>
    </row>
    <row r="31" spans="1:8" x14ac:dyDescent="0.25">
      <c r="A31" s="17" t="s">
        <v>101</v>
      </c>
      <c r="B31" s="27">
        <v>48932137</v>
      </c>
      <c r="C31" s="18">
        <v>11636534.83</v>
      </c>
      <c r="D31" s="49">
        <f t="shared" si="0"/>
        <v>60568671.829999998</v>
      </c>
      <c r="E31" s="18">
        <v>36904599.560000002</v>
      </c>
      <c r="F31" s="18">
        <v>30336337.27</v>
      </c>
      <c r="G31" s="50">
        <f t="shared" si="1"/>
        <v>23664072.269999996</v>
      </c>
    </row>
    <row r="32" spans="1:8" x14ac:dyDescent="0.25">
      <c r="A32" s="17" t="s">
        <v>102</v>
      </c>
      <c r="B32" s="27">
        <v>290857517</v>
      </c>
      <c r="C32" s="18">
        <v>53478196.280000001</v>
      </c>
      <c r="D32" s="49">
        <f t="shared" si="0"/>
        <v>344335713.27999997</v>
      </c>
      <c r="E32" s="18">
        <v>167360164.02000001</v>
      </c>
      <c r="F32" s="18">
        <v>141787333.25</v>
      </c>
      <c r="G32" s="50">
        <f t="shared" si="1"/>
        <v>176975549.25999996</v>
      </c>
    </row>
    <row r="33" spans="1:8" x14ac:dyDescent="0.25">
      <c r="A33" s="17" t="s">
        <v>103</v>
      </c>
      <c r="B33" s="27">
        <v>174910834</v>
      </c>
      <c r="C33" s="18">
        <v>17811087.100000001</v>
      </c>
      <c r="D33" s="49">
        <f t="shared" si="0"/>
        <v>192721921.09999999</v>
      </c>
      <c r="E33" s="18">
        <v>145307916.56999999</v>
      </c>
      <c r="F33" s="18">
        <v>107026988.31999999</v>
      </c>
      <c r="G33" s="50">
        <f t="shared" si="1"/>
        <v>47414004.530000001</v>
      </c>
    </row>
    <row r="34" spans="1:8" x14ac:dyDescent="0.25">
      <c r="A34" s="17" t="s">
        <v>104</v>
      </c>
      <c r="B34" s="27">
        <v>56769073</v>
      </c>
      <c r="C34" s="18">
        <v>4208438</v>
      </c>
      <c r="D34" s="49">
        <f t="shared" si="0"/>
        <v>60977511</v>
      </c>
      <c r="E34" s="18">
        <v>34683164.439999998</v>
      </c>
      <c r="F34" s="18">
        <v>32649175.16</v>
      </c>
      <c r="G34" s="50">
        <f t="shared" si="1"/>
        <v>26294346.560000002</v>
      </c>
    </row>
    <row r="35" spans="1:8" x14ac:dyDescent="0.25">
      <c r="A35" s="17" t="s">
        <v>105</v>
      </c>
      <c r="B35" s="27">
        <v>122740949</v>
      </c>
      <c r="C35" s="18">
        <v>-25363655.190000001</v>
      </c>
      <c r="D35" s="49">
        <f t="shared" si="0"/>
        <v>97377293.810000002</v>
      </c>
      <c r="E35" s="18">
        <v>55231567.299999997</v>
      </c>
      <c r="F35" s="18">
        <v>49374283.75</v>
      </c>
      <c r="G35" s="50">
        <f t="shared" si="1"/>
        <v>42145726.510000005</v>
      </c>
    </row>
    <row r="36" spans="1:8" x14ac:dyDescent="0.25">
      <c r="A36" s="17" t="s">
        <v>57</v>
      </c>
      <c r="B36" s="27">
        <v>213568820</v>
      </c>
      <c r="C36" s="18">
        <v>70446111.290000007</v>
      </c>
      <c r="D36" s="49">
        <f t="shared" si="0"/>
        <v>284014931.29000002</v>
      </c>
      <c r="E36" s="18">
        <v>272166725.98000002</v>
      </c>
      <c r="F36" s="18">
        <v>249371929.90000001</v>
      </c>
      <c r="G36" s="50">
        <f t="shared" si="1"/>
        <v>11848205.310000002</v>
      </c>
    </row>
    <row r="37" spans="1:8" x14ac:dyDescent="0.25">
      <c r="A37" s="14" t="s">
        <v>106</v>
      </c>
      <c r="B37" s="26">
        <v>16398828995</v>
      </c>
      <c r="C37" s="15">
        <v>1130756485.6400001</v>
      </c>
      <c r="D37" s="49">
        <f t="shared" si="0"/>
        <v>17529585480.639999</v>
      </c>
      <c r="E37" s="15">
        <v>8797617951.3099995</v>
      </c>
      <c r="F37" s="15">
        <v>8215095605.8900003</v>
      </c>
      <c r="G37" s="50">
        <f t="shared" si="1"/>
        <v>8731967529.3299999</v>
      </c>
      <c r="H37" s="1"/>
    </row>
    <row r="38" spans="1:8" x14ac:dyDescent="0.25">
      <c r="A38" s="17" t="s">
        <v>107</v>
      </c>
      <c r="B38" s="27">
        <v>13155909812</v>
      </c>
      <c r="C38" s="18">
        <v>682225924.82000005</v>
      </c>
      <c r="D38" s="49">
        <f t="shared" si="0"/>
        <v>13838135736.82</v>
      </c>
      <c r="E38" s="18">
        <v>6949838266.3999996</v>
      </c>
      <c r="F38" s="18">
        <v>6532291468.4200001</v>
      </c>
      <c r="G38" s="50">
        <f t="shared" si="1"/>
        <v>6888297470.4200001</v>
      </c>
    </row>
    <row r="39" spans="1:8" x14ac:dyDescent="0.25">
      <c r="A39" s="10" t="s">
        <v>108</v>
      </c>
      <c r="B39" s="55">
        <v>0</v>
      </c>
      <c r="C39" s="55">
        <v>7459500</v>
      </c>
      <c r="D39" s="56">
        <f t="shared" si="0"/>
        <v>7459500</v>
      </c>
      <c r="E39" s="55">
        <v>6705750</v>
      </c>
      <c r="F39" s="55">
        <v>6705750</v>
      </c>
      <c r="G39" s="57">
        <f t="shared" si="1"/>
        <v>753750</v>
      </c>
    </row>
    <row r="40" spans="1:8" x14ac:dyDescent="0.25">
      <c r="A40" s="17" t="s">
        <v>109</v>
      </c>
      <c r="B40" s="27">
        <v>1227696555</v>
      </c>
      <c r="C40" s="18">
        <v>296990380.07999998</v>
      </c>
      <c r="D40" s="49">
        <f t="shared" si="0"/>
        <v>1524686935.0799999</v>
      </c>
      <c r="E40" s="18">
        <v>884352701.14999998</v>
      </c>
      <c r="F40" s="18">
        <v>754561325.33000004</v>
      </c>
      <c r="G40" s="50">
        <f t="shared" si="1"/>
        <v>640334233.92999995</v>
      </c>
    </row>
    <row r="41" spans="1:8" x14ac:dyDescent="0.25">
      <c r="A41" s="17" t="s">
        <v>110</v>
      </c>
      <c r="B41" s="27">
        <v>540791103</v>
      </c>
      <c r="C41" s="18">
        <v>161358249.00999999</v>
      </c>
      <c r="D41" s="49">
        <f t="shared" si="0"/>
        <v>702149352.00999999</v>
      </c>
      <c r="E41" s="18">
        <v>404260210.68000001</v>
      </c>
      <c r="F41" s="18">
        <v>389970517.11000001</v>
      </c>
      <c r="G41" s="50">
        <f t="shared" si="1"/>
        <v>297889141.32999998</v>
      </c>
    </row>
    <row r="42" spans="1:8" x14ac:dyDescent="0.25">
      <c r="A42" s="17" t="s">
        <v>39</v>
      </c>
      <c r="B42" s="27">
        <v>839212177</v>
      </c>
      <c r="C42" s="18">
        <v>5075811.7300000004</v>
      </c>
      <c r="D42" s="49">
        <f t="shared" si="0"/>
        <v>844287988.73000002</v>
      </c>
      <c r="E42" s="18">
        <v>417848334.44999999</v>
      </c>
      <c r="F42" s="18">
        <v>415519915.68000001</v>
      </c>
      <c r="G42" s="50">
        <f t="shared" si="1"/>
        <v>426439654.28000003</v>
      </c>
    </row>
    <row r="43" spans="1:8" x14ac:dyDescent="0.25">
      <c r="A43" s="17" t="s">
        <v>111</v>
      </c>
      <c r="B43" s="27">
        <v>0</v>
      </c>
      <c r="C43" s="18">
        <v>0</v>
      </c>
      <c r="D43" s="49">
        <f t="shared" si="0"/>
        <v>0</v>
      </c>
      <c r="E43" s="18">
        <v>0</v>
      </c>
      <c r="F43" s="18">
        <v>0</v>
      </c>
      <c r="G43" s="50">
        <f t="shared" si="1"/>
        <v>0</v>
      </c>
    </row>
    <row r="44" spans="1:8" x14ac:dyDescent="0.25">
      <c r="A44" s="17" t="s">
        <v>112</v>
      </c>
      <c r="B44" s="27">
        <v>400500000</v>
      </c>
      <c r="C44" s="18">
        <v>0</v>
      </c>
      <c r="D44" s="49">
        <f t="shared" si="0"/>
        <v>400500000</v>
      </c>
      <c r="E44" s="18">
        <v>0</v>
      </c>
      <c r="F44" s="18">
        <v>0</v>
      </c>
      <c r="G44" s="50">
        <f t="shared" si="1"/>
        <v>400500000</v>
      </c>
    </row>
    <row r="45" spans="1:8" x14ac:dyDescent="0.25">
      <c r="A45" s="17" t="s">
        <v>113</v>
      </c>
      <c r="B45" s="27">
        <v>234593348</v>
      </c>
      <c r="C45" s="18">
        <v>-22353380</v>
      </c>
      <c r="D45" s="49">
        <f t="shared" si="0"/>
        <v>212239968</v>
      </c>
      <c r="E45" s="18">
        <v>134612688.63</v>
      </c>
      <c r="F45" s="18">
        <v>116046629.34999999</v>
      </c>
      <c r="G45" s="50">
        <f t="shared" si="1"/>
        <v>77627279.370000005</v>
      </c>
    </row>
    <row r="46" spans="1:8" x14ac:dyDescent="0.25">
      <c r="A46" s="17" t="s">
        <v>114</v>
      </c>
      <c r="B46" s="27">
        <v>126000</v>
      </c>
      <c r="C46" s="18">
        <v>0</v>
      </c>
      <c r="D46" s="49">
        <f t="shared" si="0"/>
        <v>126000</v>
      </c>
      <c r="E46" s="18">
        <v>0</v>
      </c>
      <c r="F46" s="18">
        <v>0</v>
      </c>
      <c r="G46" s="50">
        <f t="shared" si="1"/>
        <v>126000</v>
      </c>
    </row>
    <row r="47" spans="1:8" x14ac:dyDescent="0.25">
      <c r="A47" s="14" t="s">
        <v>115</v>
      </c>
      <c r="B47" s="26">
        <v>167085993</v>
      </c>
      <c r="C47" s="15">
        <v>190160039.65000001</v>
      </c>
      <c r="D47" s="49">
        <f t="shared" si="0"/>
        <v>357246032.64999998</v>
      </c>
      <c r="E47" s="15">
        <v>232345627.34999999</v>
      </c>
      <c r="F47" s="15">
        <v>209238734.63</v>
      </c>
      <c r="G47" s="50">
        <f t="shared" si="1"/>
        <v>124900405.29999998</v>
      </c>
      <c r="H47" s="1"/>
    </row>
    <row r="48" spans="1:8" x14ac:dyDescent="0.25">
      <c r="A48" s="17" t="s">
        <v>116</v>
      </c>
      <c r="B48" s="27">
        <v>80219448</v>
      </c>
      <c r="C48" s="18">
        <v>33394989.59</v>
      </c>
      <c r="D48" s="49">
        <f t="shared" si="0"/>
        <v>113614437.59</v>
      </c>
      <c r="E48" s="18">
        <v>69075598.810000002</v>
      </c>
      <c r="F48" s="18">
        <v>57846090.439999998</v>
      </c>
      <c r="G48" s="50">
        <f t="shared" si="1"/>
        <v>44538838.780000001</v>
      </c>
    </row>
    <row r="49" spans="1:8" x14ac:dyDescent="0.25">
      <c r="A49" s="17" t="s">
        <v>117</v>
      </c>
      <c r="B49" s="27">
        <v>3957774</v>
      </c>
      <c r="C49" s="18">
        <v>1524487.23</v>
      </c>
      <c r="D49" s="49">
        <f t="shared" si="0"/>
        <v>5482261.2300000004</v>
      </c>
      <c r="E49" s="18">
        <v>2091323.07</v>
      </c>
      <c r="F49" s="18">
        <v>1904676.64</v>
      </c>
      <c r="G49" s="50">
        <f t="shared" si="1"/>
        <v>3390938.16</v>
      </c>
    </row>
    <row r="50" spans="1:8" x14ac:dyDescent="0.25">
      <c r="A50" s="17" t="s">
        <v>118</v>
      </c>
      <c r="B50" s="27">
        <v>0</v>
      </c>
      <c r="C50" s="18">
        <v>127938</v>
      </c>
      <c r="D50" s="49">
        <f t="shared" si="0"/>
        <v>127938</v>
      </c>
      <c r="E50" s="18">
        <v>125311.34</v>
      </c>
      <c r="F50" s="18">
        <v>125311.34</v>
      </c>
      <c r="G50" s="50">
        <f t="shared" si="1"/>
        <v>2626.6600000000035</v>
      </c>
    </row>
    <row r="51" spans="1:8" x14ac:dyDescent="0.25">
      <c r="A51" s="17" t="s">
        <v>119</v>
      </c>
      <c r="B51" s="27">
        <v>58284988</v>
      </c>
      <c r="C51" s="18">
        <v>66121185</v>
      </c>
      <c r="D51" s="49">
        <f t="shared" si="0"/>
        <v>124406173</v>
      </c>
      <c r="E51" s="18">
        <v>80832208.680000007</v>
      </c>
      <c r="F51" s="18">
        <v>79695555.719999999</v>
      </c>
      <c r="G51" s="50">
        <f t="shared" si="1"/>
        <v>43573964.319999993</v>
      </c>
    </row>
    <row r="52" spans="1:8" x14ac:dyDescent="0.25">
      <c r="A52" s="17" t="s">
        <v>120</v>
      </c>
      <c r="B52" s="27">
        <v>0</v>
      </c>
      <c r="C52" s="18">
        <v>510456</v>
      </c>
      <c r="D52" s="49">
        <f t="shared" si="0"/>
        <v>510456</v>
      </c>
      <c r="E52" s="18">
        <v>510455.68</v>
      </c>
      <c r="F52" s="18">
        <v>197200</v>
      </c>
      <c r="G52" s="50">
        <f t="shared" si="1"/>
        <v>0.32000000000698492</v>
      </c>
    </row>
    <row r="53" spans="1:8" x14ac:dyDescent="0.25">
      <c r="A53" s="17" t="s">
        <v>121</v>
      </c>
      <c r="B53" s="27">
        <v>17011110</v>
      </c>
      <c r="C53" s="18">
        <v>11439002.699999999</v>
      </c>
      <c r="D53" s="49">
        <f t="shared" si="0"/>
        <v>28450112.699999999</v>
      </c>
      <c r="E53" s="18">
        <v>8835557.4700000007</v>
      </c>
      <c r="F53" s="18">
        <v>8010966.5099999998</v>
      </c>
      <c r="G53" s="50">
        <f t="shared" si="1"/>
        <v>19614555.229999997</v>
      </c>
    </row>
    <row r="54" spans="1:8" x14ac:dyDescent="0.25">
      <c r="A54" s="17" t="s">
        <v>122</v>
      </c>
      <c r="B54" s="27">
        <v>0</v>
      </c>
      <c r="C54" s="18">
        <v>0</v>
      </c>
      <c r="D54" s="49">
        <f t="shared" si="0"/>
        <v>0</v>
      </c>
      <c r="E54" s="18">
        <v>0</v>
      </c>
      <c r="F54" s="18">
        <v>0</v>
      </c>
      <c r="G54" s="50">
        <f t="shared" si="1"/>
        <v>0</v>
      </c>
    </row>
    <row r="55" spans="1:8" x14ac:dyDescent="0.25">
      <c r="A55" s="17" t="s">
        <v>123</v>
      </c>
      <c r="B55" s="27">
        <v>2200000</v>
      </c>
      <c r="C55" s="18">
        <v>70200000</v>
      </c>
      <c r="D55" s="49">
        <f t="shared" si="0"/>
        <v>72400000</v>
      </c>
      <c r="E55" s="18">
        <v>68000000</v>
      </c>
      <c r="F55" s="18">
        <v>59000000</v>
      </c>
      <c r="G55" s="50">
        <f t="shared" si="1"/>
        <v>4400000</v>
      </c>
    </row>
    <row r="56" spans="1:8" x14ac:dyDescent="0.25">
      <c r="A56" s="17" t="s">
        <v>124</v>
      </c>
      <c r="B56" s="27">
        <v>5412673</v>
      </c>
      <c r="C56" s="18">
        <v>6841981.1299999999</v>
      </c>
      <c r="D56" s="49">
        <f t="shared" si="0"/>
        <v>12254654.129999999</v>
      </c>
      <c r="E56" s="18">
        <v>2875172.3</v>
      </c>
      <c r="F56" s="18">
        <v>2458933.98</v>
      </c>
      <c r="G56" s="50">
        <f t="shared" si="1"/>
        <v>9379481.8299999982</v>
      </c>
    </row>
    <row r="57" spans="1:8" x14ac:dyDescent="0.25">
      <c r="A57" s="14" t="s">
        <v>125</v>
      </c>
      <c r="B57" s="26">
        <v>564224716</v>
      </c>
      <c r="C57" s="15">
        <v>80157648</v>
      </c>
      <c r="D57" s="49">
        <f t="shared" si="0"/>
        <v>644382364</v>
      </c>
      <c r="E57" s="15">
        <v>173929219.31999999</v>
      </c>
      <c r="F57" s="15">
        <v>152662029.52000001</v>
      </c>
      <c r="G57" s="50">
        <f t="shared" si="1"/>
        <v>470453144.68000001</v>
      </c>
      <c r="H57" s="1"/>
    </row>
    <row r="58" spans="1:8" x14ac:dyDescent="0.25">
      <c r="A58" s="17" t="s">
        <v>126</v>
      </c>
      <c r="B58" s="27">
        <v>521853624</v>
      </c>
      <c r="C58" s="18">
        <v>-32395999</v>
      </c>
      <c r="D58" s="49">
        <f t="shared" si="0"/>
        <v>489457625</v>
      </c>
      <c r="E58" s="18">
        <v>76233477.359999999</v>
      </c>
      <c r="F58" s="18">
        <v>65802607.289999999</v>
      </c>
      <c r="G58" s="50">
        <f t="shared" si="1"/>
        <v>413224147.63999999</v>
      </c>
    </row>
    <row r="59" spans="1:8" x14ac:dyDescent="0.25">
      <c r="A59" s="17" t="s">
        <v>127</v>
      </c>
      <c r="B59" s="27">
        <v>42371092</v>
      </c>
      <c r="C59" s="18">
        <v>112553647</v>
      </c>
      <c r="D59" s="49">
        <f t="shared" si="0"/>
        <v>154924739</v>
      </c>
      <c r="E59" s="18">
        <v>97695741.959999993</v>
      </c>
      <c r="F59" s="18">
        <v>86859422.230000004</v>
      </c>
      <c r="G59" s="50">
        <f t="shared" si="1"/>
        <v>57228997.040000007</v>
      </c>
    </row>
    <row r="60" spans="1:8" x14ac:dyDescent="0.25">
      <c r="A60" s="17" t="s">
        <v>128</v>
      </c>
      <c r="B60" s="27">
        <v>0</v>
      </c>
      <c r="C60" s="18">
        <v>0</v>
      </c>
      <c r="D60" s="49">
        <f t="shared" si="0"/>
        <v>0</v>
      </c>
      <c r="E60" s="18">
        <v>0</v>
      </c>
      <c r="F60" s="18">
        <v>0</v>
      </c>
      <c r="G60" s="50">
        <f t="shared" si="1"/>
        <v>0</v>
      </c>
    </row>
    <row r="61" spans="1:8" x14ac:dyDescent="0.25">
      <c r="A61" s="14" t="s">
        <v>129</v>
      </c>
      <c r="B61" s="26">
        <v>41625077</v>
      </c>
      <c r="C61" s="15">
        <v>175354683</v>
      </c>
      <c r="D61" s="49">
        <f t="shared" si="0"/>
        <v>216979760</v>
      </c>
      <c r="E61" s="15">
        <v>194504505</v>
      </c>
      <c r="F61" s="15">
        <v>188504505</v>
      </c>
      <c r="G61" s="50">
        <f t="shared" si="1"/>
        <v>22475255</v>
      </c>
      <c r="H61" s="1"/>
    </row>
    <row r="62" spans="1:8" x14ac:dyDescent="0.25">
      <c r="A62" s="17" t="s">
        <v>130</v>
      </c>
      <c r="B62" s="27">
        <v>12850001</v>
      </c>
      <c r="C62" s="18">
        <v>3000000</v>
      </c>
      <c r="D62" s="49">
        <f t="shared" si="0"/>
        <v>15850001</v>
      </c>
      <c r="E62" s="18">
        <v>15000000</v>
      </c>
      <c r="F62" s="18">
        <v>9000000</v>
      </c>
      <c r="G62" s="50">
        <f t="shared" si="1"/>
        <v>850001</v>
      </c>
    </row>
    <row r="63" spans="1:8" x14ac:dyDescent="0.25">
      <c r="A63" s="17" t="s">
        <v>131</v>
      </c>
      <c r="B63" s="27">
        <v>0</v>
      </c>
      <c r="C63" s="18">
        <v>2149510</v>
      </c>
      <c r="D63" s="49">
        <f t="shared" si="0"/>
        <v>2149510</v>
      </c>
      <c r="E63" s="18">
        <v>2149510</v>
      </c>
      <c r="F63" s="18">
        <v>2149510</v>
      </c>
      <c r="G63" s="50">
        <f t="shared" si="1"/>
        <v>0</v>
      </c>
    </row>
    <row r="64" spans="1:8" x14ac:dyDescent="0.25">
      <c r="A64" s="17" t="s">
        <v>132</v>
      </c>
      <c r="B64" s="27">
        <v>0</v>
      </c>
      <c r="C64" s="18">
        <v>0</v>
      </c>
      <c r="D64" s="49">
        <f t="shared" si="0"/>
        <v>0</v>
      </c>
      <c r="E64" s="18">
        <v>0</v>
      </c>
      <c r="F64" s="18">
        <v>0</v>
      </c>
      <c r="G64" s="50">
        <f t="shared" si="1"/>
        <v>0</v>
      </c>
    </row>
    <row r="65" spans="1:8" x14ac:dyDescent="0.25">
      <c r="A65" s="17" t="s">
        <v>133</v>
      </c>
      <c r="B65" s="27">
        <v>0</v>
      </c>
      <c r="C65" s="18">
        <v>0</v>
      </c>
      <c r="D65" s="49">
        <f t="shared" si="0"/>
        <v>0</v>
      </c>
      <c r="E65" s="18">
        <v>0</v>
      </c>
      <c r="F65" s="18">
        <v>0</v>
      </c>
      <c r="G65" s="50">
        <f t="shared" si="1"/>
        <v>0</v>
      </c>
    </row>
    <row r="66" spans="1:8" x14ac:dyDescent="0.25">
      <c r="A66" s="17" t="s">
        <v>134</v>
      </c>
      <c r="B66" s="27">
        <v>0</v>
      </c>
      <c r="C66" s="18">
        <v>0</v>
      </c>
      <c r="D66" s="49">
        <f t="shared" si="0"/>
        <v>0</v>
      </c>
      <c r="E66" s="18">
        <v>0</v>
      </c>
      <c r="F66" s="18">
        <v>0</v>
      </c>
      <c r="G66" s="50">
        <f t="shared" si="1"/>
        <v>0</v>
      </c>
    </row>
    <row r="67" spans="1:8" x14ac:dyDescent="0.25">
      <c r="A67" s="17" t="s">
        <v>135</v>
      </c>
      <c r="B67" s="27">
        <v>0</v>
      </c>
      <c r="C67" s="18">
        <v>0</v>
      </c>
      <c r="D67" s="49">
        <f t="shared" si="0"/>
        <v>0</v>
      </c>
      <c r="E67" s="18">
        <v>0</v>
      </c>
      <c r="F67" s="18">
        <v>0</v>
      </c>
      <c r="G67" s="50">
        <f t="shared" si="1"/>
        <v>0</v>
      </c>
    </row>
    <row r="68" spans="1:8" x14ac:dyDescent="0.25">
      <c r="A68" s="17" t="s">
        <v>136</v>
      </c>
      <c r="B68" s="27">
        <v>28775076</v>
      </c>
      <c r="C68" s="18">
        <v>170205173</v>
      </c>
      <c r="D68" s="49">
        <f t="shared" si="0"/>
        <v>198980249</v>
      </c>
      <c r="E68" s="18">
        <v>177354995</v>
      </c>
      <c r="F68" s="18">
        <v>177354995</v>
      </c>
      <c r="G68" s="50">
        <f t="shared" si="1"/>
        <v>21625254</v>
      </c>
    </row>
    <row r="69" spans="1:8" x14ac:dyDescent="0.25">
      <c r="A69" s="14" t="s">
        <v>137</v>
      </c>
      <c r="B69" s="26">
        <v>4867315713</v>
      </c>
      <c r="C69" s="15">
        <v>144459419.93000001</v>
      </c>
      <c r="D69" s="49">
        <f t="shared" si="0"/>
        <v>5011775132.9300003</v>
      </c>
      <c r="E69" s="15">
        <v>3832150517.29</v>
      </c>
      <c r="F69" s="15">
        <v>3832150517.29</v>
      </c>
      <c r="G69" s="50">
        <f t="shared" si="1"/>
        <v>1179624615.6400003</v>
      </c>
      <c r="H69" s="1"/>
    </row>
    <row r="70" spans="1:8" x14ac:dyDescent="0.25">
      <c r="A70" s="17" t="s">
        <v>138</v>
      </c>
      <c r="B70" s="27">
        <v>2445635504</v>
      </c>
      <c r="C70" s="18">
        <v>75666793.569999993</v>
      </c>
      <c r="D70" s="49">
        <f t="shared" si="0"/>
        <v>2521302297.5700002</v>
      </c>
      <c r="E70" s="18">
        <v>1846697149.5999999</v>
      </c>
      <c r="F70" s="18">
        <v>1846697149.5999999</v>
      </c>
      <c r="G70" s="50">
        <f t="shared" si="1"/>
        <v>674605147.97000027</v>
      </c>
    </row>
    <row r="71" spans="1:8" x14ac:dyDescent="0.25">
      <c r="A71" s="10" t="s">
        <v>139</v>
      </c>
      <c r="B71" s="55">
        <v>2253680209</v>
      </c>
      <c r="C71" s="55">
        <v>99771.76</v>
      </c>
      <c r="D71" s="56">
        <f t="shared" si="0"/>
        <v>2253779980.7600002</v>
      </c>
      <c r="E71" s="55">
        <v>1840492961.29</v>
      </c>
      <c r="F71" s="55">
        <v>1840492961.29</v>
      </c>
      <c r="G71" s="57">
        <f t="shared" si="1"/>
        <v>413287019.47000027</v>
      </c>
    </row>
    <row r="72" spans="1:8" x14ac:dyDescent="0.25">
      <c r="A72" s="17" t="s">
        <v>140</v>
      </c>
      <c r="B72" s="27">
        <v>168000000</v>
      </c>
      <c r="C72" s="18">
        <v>68692854.599999994</v>
      </c>
      <c r="D72" s="49">
        <f t="shared" si="0"/>
        <v>236692854.59999999</v>
      </c>
      <c r="E72" s="18">
        <v>144960406.40000001</v>
      </c>
      <c r="F72" s="18">
        <v>144960406.40000001</v>
      </c>
      <c r="G72" s="50">
        <f t="shared" si="1"/>
        <v>91732448.199999988</v>
      </c>
    </row>
    <row r="73" spans="1:8" x14ac:dyDescent="0.25">
      <c r="A73" s="14" t="s">
        <v>141</v>
      </c>
      <c r="B73" s="26">
        <v>173766036</v>
      </c>
      <c r="C73" s="15">
        <v>11065442</v>
      </c>
      <c r="D73" s="49">
        <f t="shared" si="0"/>
        <v>184831478</v>
      </c>
      <c r="E73" s="15">
        <v>105690272.55</v>
      </c>
      <c r="F73" s="15">
        <v>105690272.55</v>
      </c>
      <c r="G73" s="50">
        <f t="shared" si="1"/>
        <v>79141205.450000003</v>
      </c>
      <c r="H73" s="1"/>
    </row>
    <row r="74" spans="1:8" x14ac:dyDescent="0.25">
      <c r="A74" s="17" t="s">
        <v>142</v>
      </c>
      <c r="B74" s="27">
        <v>26952847</v>
      </c>
      <c r="C74" s="18">
        <v>4</v>
      </c>
      <c r="D74" s="49">
        <f t="shared" ref="D74:D81" si="2">+B74+C74</f>
        <v>26952851</v>
      </c>
      <c r="E74" s="18">
        <v>4467110.71</v>
      </c>
      <c r="F74" s="18">
        <v>4467110.71</v>
      </c>
      <c r="G74" s="50">
        <f t="shared" ref="G74:G81" si="3">+D74-E74</f>
        <v>22485740.289999999</v>
      </c>
    </row>
    <row r="75" spans="1:8" x14ac:dyDescent="0.25">
      <c r="A75" s="17" t="s">
        <v>143</v>
      </c>
      <c r="B75" s="27">
        <v>146813189</v>
      </c>
      <c r="C75" s="18">
        <v>2052862</v>
      </c>
      <c r="D75" s="49">
        <f t="shared" si="2"/>
        <v>148866051</v>
      </c>
      <c r="E75" s="18">
        <v>92210585.840000004</v>
      </c>
      <c r="F75" s="18">
        <v>92210585.840000004</v>
      </c>
      <c r="G75" s="50">
        <f t="shared" si="3"/>
        <v>56655465.159999996</v>
      </c>
    </row>
    <row r="76" spans="1:8" x14ac:dyDescent="0.25">
      <c r="A76" s="17" t="s">
        <v>144</v>
      </c>
      <c r="B76" s="27">
        <v>0</v>
      </c>
      <c r="C76" s="18">
        <v>0</v>
      </c>
      <c r="D76" s="49">
        <f t="shared" si="2"/>
        <v>0</v>
      </c>
      <c r="E76" s="18">
        <v>0</v>
      </c>
      <c r="F76" s="18">
        <v>0</v>
      </c>
      <c r="G76" s="50">
        <f t="shared" si="3"/>
        <v>0</v>
      </c>
    </row>
    <row r="77" spans="1:8" x14ac:dyDescent="0.25">
      <c r="A77" s="17" t="s">
        <v>145</v>
      </c>
      <c r="B77" s="27">
        <v>0</v>
      </c>
      <c r="C77" s="18">
        <v>9012576</v>
      </c>
      <c r="D77" s="49">
        <f t="shared" si="2"/>
        <v>9012576</v>
      </c>
      <c r="E77" s="18">
        <v>9012576</v>
      </c>
      <c r="F77" s="18">
        <v>9012576</v>
      </c>
      <c r="G77" s="50">
        <f t="shared" si="3"/>
        <v>0</v>
      </c>
    </row>
    <row r="78" spans="1:8" x14ac:dyDescent="0.25">
      <c r="A78" s="17" t="s">
        <v>146</v>
      </c>
      <c r="B78" s="27">
        <v>0</v>
      </c>
      <c r="C78" s="18">
        <v>0</v>
      </c>
      <c r="D78" s="49">
        <f t="shared" si="2"/>
        <v>0</v>
      </c>
      <c r="E78" s="18">
        <v>0</v>
      </c>
      <c r="F78" s="18">
        <v>0</v>
      </c>
      <c r="G78" s="50">
        <f t="shared" si="3"/>
        <v>0</v>
      </c>
    </row>
    <row r="79" spans="1:8" x14ac:dyDescent="0.25">
      <c r="A79" s="17" t="s">
        <v>147</v>
      </c>
      <c r="B79" s="27">
        <v>0</v>
      </c>
      <c r="C79" s="18">
        <v>0</v>
      </c>
      <c r="D79" s="49">
        <f t="shared" si="2"/>
        <v>0</v>
      </c>
      <c r="E79" s="18">
        <v>0</v>
      </c>
      <c r="F79" s="18">
        <v>0</v>
      </c>
      <c r="G79" s="50">
        <f t="shared" si="3"/>
        <v>0</v>
      </c>
    </row>
    <row r="80" spans="1:8" x14ac:dyDescent="0.25">
      <c r="A80" s="17" t="s">
        <v>148</v>
      </c>
      <c r="B80" s="27">
        <v>0</v>
      </c>
      <c r="C80" s="18">
        <v>0</v>
      </c>
      <c r="D80" s="49">
        <f t="shared" si="2"/>
        <v>0</v>
      </c>
      <c r="E80" s="18">
        <v>0</v>
      </c>
      <c r="F80" s="18">
        <v>0</v>
      </c>
      <c r="G80" s="50">
        <f t="shared" si="3"/>
        <v>0</v>
      </c>
    </row>
    <row r="81" spans="1:8" x14ac:dyDescent="0.25">
      <c r="A81" s="14" t="s">
        <v>48</v>
      </c>
      <c r="B81" s="26">
        <v>33033246698</v>
      </c>
      <c r="C81" s="15">
        <v>1930640173.5999999</v>
      </c>
      <c r="D81" s="49">
        <f t="shared" si="2"/>
        <v>34963886871.599998</v>
      </c>
      <c r="E81" s="15">
        <v>21072728133.740002</v>
      </c>
      <c r="F81" s="15">
        <v>20183540865.869999</v>
      </c>
      <c r="G81" s="50">
        <f t="shared" si="3"/>
        <v>13891158737.859997</v>
      </c>
      <c r="H81" s="1"/>
    </row>
    <row r="82" spans="1:8" x14ac:dyDescent="0.25">
      <c r="A82" s="10"/>
      <c r="B82" s="11"/>
      <c r="C82" s="11"/>
      <c r="D82" s="11"/>
      <c r="E82" s="11"/>
      <c r="F82" s="11"/>
      <c r="G82" s="12"/>
    </row>
    <row r="83" spans="1:8" x14ac:dyDescent="0.25">
      <c r="A83" s="4"/>
      <c r="B83" s="4"/>
      <c r="C83" s="4"/>
      <c r="D83" s="4"/>
      <c r="E83" s="4"/>
      <c r="F83" s="4"/>
      <c r="G83" s="4"/>
    </row>
    <row r="84" spans="1:8" x14ac:dyDescent="0.25">
      <c r="A84" t="s">
        <v>9</v>
      </c>
    </row>
  </sheetData>
  <mergeCells count="5">
    <mergeCell ref="A5:G5"/>
    <mergeCell ref="A1:G1"/>
    <mergeCell ref="A2:G2"/>
    <mergeCell ref="A3:G3"/>
    <mergeCell ref="A4:G4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workbookViewId="0">
      <selection activeCell="A3" sqref="A3:XFD3"/>
    </sheetView>
  </sheetViews>
  <sheetFormatPr baseColWidth="10" defaultRowHeight="15" x14ac:dyDescent="0.25"/>
  <cols>
    <col min="1" max="1" width="64.7109375" customWidth="1"/>
    <col min="2" max="2" width="16.85546875" bestFit="1" customWidth="1"/>
    <col min="3" max="3" width="15.7109375" customWidth="1"/>
    <col min="4" max="7" width="16.85546875" bestFit="1" customWidth="1"/>
  </cols>
  <sheetData>
    <row r="1" spans="1:8" x14ac:dyDescent="0.25">
      <c r="A1" s="54" t="s">
        <v>0</v>
      </c>
      <c r="B1" s="54"/>
      <c r="C1" s="54"/>
      <c r="D1" s="54"/>
      <c r="E1" s="54"/>
      <c r="F1" s="54"/>
      <c r="G1" s="54"/>
    </row>
    <row r="2" spans="1:8" x14ac:dyDescent="0.25">
      <c r="A2" s="54" t="s">
        <v>203</v>
      </c>
      <c r="B2" s="54"/>
      <c r="C2" s="54"/>
      <c r="D2" s="54"/>
      <c r="E2" s="54"/>
      <c r="F2" s="54"/>
      <c r="G2" s="54"/>
    </row>
    <row r="3" spans="1:8" x14ac:dyDescent="0.25">
      <c r="A3" s="54" t="s">
        <v>49</v>
      </c>
      <c r="B3" s="54"/>
      <c r="C3" s="54"/>
      <c r="D3" s="54"/>
      <c r="E3" s="54"/>
      <c r="F3" s="54"/>
      <c r="G3" s="54"/>
    </row>
    <row r="4" spans="1:8" x14ac:dyDescent="0.25">
      <c r="A4" s="54" t="s">
        <v>3</v>
      </c>
      <c r="B4" s="54"/>
      <c r="C4" s="54"/>
      <c r="D4" s="54"/>
      <c r="E4" s="54"/>
      <c r="F4" s="54"/>
      <c r="G4" s="54"/>
    </row>
    <row r="5" spans="1:8" x14ac:dyDescent="0.25">
      <c r="A5" s="54" t="s">
        <v>4</v>
      </c>
      <c r="B5" s="54"/>
      <c r="C5" s="54"/>
      <c r="D5" s="54"/>
      <c r="E5" s="54"/>
      <c r="F5" s="54"/>
      <c r="G5" s="54"/>
    </row>
    <row r="6" spans="1:8" x14ac:dyDescent="0.25">
      <c r="A6" s="2"/>
      <c r="B6" s="2"/>
      <c r="C6" s="2"/>
      <c r="D6" s="2"/>
      <c r="E6" s="2"/>
      <c r="F6" s="2"/>
      <c r="G6" s="2"/>
    </row>
    <row r="7" spans="1:8" ht="25.5" x14ac:dyDescent="0.25">
      <c r="A7" s="5" t="s">
        <v>18</v>
      </c>
      <c r="B7" s="3" t="s">
        <v>11</v>
      </c>
      <c r="C7" s="3" t="s">
        <v>12</v>
      </c>
      <c r="D7" s="3" t="s">
        <v>13</v>
      </c>
      <c r="E7" s="3" t="s">
        <v>7</v>
      </c>
      <c r="F7" s="3" t="s">
        <v>14</v>
      </c>
      <c r="G7" s="6" t="s">
        <v>15</v>
      </c>
    </row>
    <row r="8" spans="1:8" x14ac:dyDescent="0.25">
      <c r="A8" s="7"/>
      <c r="B8" s="8">
        <v>1</v>
      </c>
      <c r="C8" s="8">
        <v>2</v>
      </c>
      <c r="D8" s="8" t="s">
        <v>16</v>
      </c>
      <c r="E8" s="8">
        <v>4</v>
      </c>
      <c r="F8" s="8">
        <v>5</v>
      </c>
      <c r="G8" s="9" t="s">
        <v>17</v>
      </c>
    </row>
    <row r="9" spans="1:8" x14ac:dyDescent="0.25">
      <c r="A9" s="14" t="s">
        <v>50</v>
      </c>
      <c r="B9" s="28">
        <v>4429964707</v>
      </c>
      <c r="C9" s="15">
        <v>548651351.50999999</v>
      </c>
      <c r="D9" s="15">
        <f>+B9+C9</f>
        <v>4978616058.5100002</v>
      </c>
      <c r="E9" s="15">
        <v>3292860169.23</v>
      </c>
      <c r="F9" s="15">
        <v>3063054043.1599998</v>
      </c>
      <c r="G9" s="50">
        <f>+D9-E9</f>
        <v>1685755889.2800002</v>
      </c>
      <c r="H9" s="1"/>
    </row>
    <row r="10" spans="1:8" x14ac:dyDescent="0.25">
      <c r="A10" s="17" t="s">
        <v>51</v>
      </c>
      <c r="B10" s="29">
        <v>510014062</v>
      </c>
      <c r="C10" s="18">
        <v>33651814.049999997</v>
      </c>
      <c r="D10" s="49">
        <f t="shared" ref="D10:D38" si="0">+B10+C10</f>
        <v>543665876.04999995</v>
      </c>
      <c r="E10" s="18">
        <v>325381377.43000001</v>
      </c>
      <c r="F10" s="18">
        <v>315461481.98000002</v>
      </c>
      <c r="G10" s="50">
        <f t="shared" ref="G10:G38" si="1">+D10-E10</f>
        <v>218284498.61999995</v>
      </c>
    </row>
    <row r="11" spans="1:8" x14ac:dyDescent="0.25">
      <c r="A11" s="17" t="s">
        <v>52</v>
      </c>
      <c r="B11" s="29">
        <v>126984520</v>
      </c>
      <c r="C11" s="18">
        <v>-24244.46</v>
      </c>
      <c r="D11" s="49">
        <f t="shared" si="0"/>
        <v>126960275.54000001</v>
      </c>
      <c r="E11" s="18">
        <v>88159888.700000003</v>
      </c>
      <c r="F11" s="18">
        <v>88097984.790000007</v>
      </c>
      <c r="G11" s="50">
        <f t="shared" si="1"/>
        <v>38800386.840000004</v>
      </c>
    </row>
    <row r="12" spans="1:8" x14ac:dyDescent="0.25">
      <c r="A12" s="17" t="s">
        <v>53</v>
      </c>
      <c r="B12" s="29">
        <v>1160171692</v>
      </c>
      <c r="C12" s="18">
        <v>137902411.47999999</v>
      </c>
      <c r="D12" s="49">
        <f t="shared" si="0"/>
        <v>1298074103.48</v>
      </c>
      <c r="E12" s="18">
        <v>893468384.48000002</v>
      </c>
      <c r="F12" s="18">
        <v>837024260.57000005</v>
      </c>
      <c r="G12" s="50">
        <f t="shared" si="1"/>
        <v>404605719</v>
      </c>
    </row>
    <row r="13" spans="1:8" x14ac:dyDescent="0.25">
      <c r="A13" s="17" t="s">
        <v>54</v>
      </c>
      <c r="B13" s="29">
        <v>1496461517</v>
      </c>
      <c r="C13" s="18">
        <v>196096956.38</v>
      </c>
      <c r="D13" s="49">
        <f t="shared" si="0"/>
        <v>1692558473.3800001</v>
      </c>
      <c r="E13" s="18">
        <v>1192634170.01</v>
      </c>
      <c r="F13" s="18">
        <v>1099002609.8900001</v>
      </c>
      <c r="G13" s="50">
        <f t="shared" si="1"/>
        <v>499924303.37000012</v>
      </c>
    </row>
    <row r="14" spans="1:8" x14ac:dyDescent="0.25">
      <c r="A14" s="17" t="s">
        <v>55</v>
      </c>
      <c r="B14" s="29">
        <v>0</v>
      </c>
      <c r="C14" s="18">
        <v>0</v>
      </c>
      <c r="D14" s="49">
        <f t="shared" si="0"/>
        <v>0</v>
      </c>
      <c r="E14" s="18">
        <v>0</v>
      </c>
      <c r="F14" s="18">
        <v>0</v>
      </c>
      <c r="G14" s="50">
        <f t="shared" si="1"/>
        <v>0</v>
      </c>
    </row>
    <row r="15" spans="1:8" x14ac:dyDescent="0.25">
      <c r="A15" s="17" t="s">
        <v>56</v>
      </c>
      <c r="B15" s="29">
        <v>336696998</v>
      </c>
      <c r="C15" s="18">
        <v>170620287.58000001</v>
      </c>
      <c r="D15" s="49">
        <f t="shared" si="0"/>
        <v>507317285.58000004</v>
      </c>
      <c r="E15" s="18">
        <v>344614728.81999999</v>
      </c>
      <c r="F15" s="18">
        <v>318129983.30000001</v>
      </c>
      <c r="G15" s="50">
        <f t="shared" si="1"/>
        <v>162702556.76000005</v>
      </c>
    </row>
    <row r="16" spans="1:8" x14ac:dyDescent="0.25">
      <c r="A16" s="17" t="s">
        <v>57</v>
      </c>
      <c r="B16" s="29">
        <v>799635918</v>
      </c>
      <c r="C16" s="18">
        <v>10404126.48</v>
      </c>
      <c r="D16" s="49">
        <f t="shared" si="0"/>
        <v>810040044.48000002</v>
      </c>
      <c r="E16" s="18">
        <v>448601619.79000002</v>
      </c>
      <c r="F16" s="18">
        <v>405337722.63</v>
      </c>
      <c r="G16" s="50">
        <f t="shared" si="1"/>
        <v>361438424.69</v>
      </c>
    </row>
    <row r="17" spans="1:8" x14ac:dyDescent="0.25">
      <c r="A17" s="14" t="s">
        <v>58</v>
      </c>
      <c r="B17" s="28">
        <v>20886618972</v>
      </c>
      <c r="C17" s="15">
        <v>778893494.91999996</v>
      </c>
      <c r="D17" s="49">
        <f t="shared" si="0"/>
        <v>21665512466.919998</v>
      </c>
      <c r="E17" s="15">
        <v>12201685024.73</v>
      </c>
      <c r="F17" s="15">
        <v>11734217855.540001</v>
      </c>
      <c r="G17" s="50">
        <f t="shared" si="1"/>
        <v>9463827442.1899986</v>
      </c>
      <c r="H17" s="1"/>
    </row>
    <row r="18" spans="1:8" x14ac:dyDescent="0.25">
      <c r="A18" s="17" t="s">
        <v>59</v>
      </c>
      <c r="B18" s="29">
        <v>3202145082</v>
      </c>
      <c r="C18" s="18">
        <v>258532036.74000001</v>
      </c>
      <c r="D18" s="49">
        <f t="shared" si="0"/>
        <v>3460677118.7399998</v>
      </c>
      <c r="E18" s="18">
        <v>2442803142.0500002</v>
      </c>
      <c r="F18" s="18">
        <v>2120565979.0799999</v>
      </c>
      <c r="G18" s="50">
        <f t="shared" si="1"/>
        <v>1017873976.6899996</v>
      </c>
    </row>
    <row r="19" spans="1:8" x14ac:dyDescent="0.25">
      <c r="A19" s="17" t="s">
        <v>60</v>
      </c>
      <c r="B19" s="29">
        <v>3566835525</v>
      </c>
      <c r="C19" s="18">
        <v>49149205.859999999</v>
      </c>
      <c r="D19" s="49">
        <f t="shared" si="0"/>
        <v>3615984730.8600001</v>
      </c>
      <c r="E19" s="18">
        <v>1150691952.02</v>
      </c>
      <c r="F19" s="18">
        <v>1113094079.46</v>
      </c>
      <c r="G19" s="50">
        <f t="shared" si="1"/>
        <v>2465292778.8400002</v>
      </c>
    </row>
    <row r="20" spans="1:8" x14ac:dyDescent="0.25">
      <c r="A20" s="17" t="s">
        <v>61</v>
      </c>
      <c r="B20" s="29">
        <v>0</v>
      </c>
      <c r="C20" s="18">
        <v>0</v>
      </c>
      <c r="D20" s="49">
        <f t="shared" si="0"/>
        <v>0</v>
      </c>
      <c r="E20" s="18">
        <v>0</v>
      </c>
      <c r="F20" s="18">
        <v>0</v>
      </c>
      <c r="G20" s="50">
        <f t="shared" si="1"/>
        <v>0</v>
      </c>
    </row>
    <row r="21" spans="1:8" x14ac:dyDescent="0.25">
      <c r="A21" s="17" t="s">
        <v>62</v>
      </c>
      <c r="B21" s="29">
        <v>779746469</v>
      </c>
      <c r="C21" s="18">
        <v>133229369.31</v>
      </c>
      <c r="D21" s="49">
        <f t="shared" si="0"/>
        <v>912975838.30999994</v>
      </c>
      <c r="E21" s="18">
        <v>579127729.29999995</v>
      </c>
      <c r="F21" s="18">
        <v>543694960.29999995</v>
      </c>
      <c r="G21" s="50">
        <f t="shared" si="1"/>
        <v>333848109.00999999</v>
      </c>
    </row>
    <row r="22" spans="1:8" x14ac:dyDescent="0.25">
      <c r="A22" s="17" t="s">
        <v>63</v>
      </c>
      <c r="B22" s="29">
        <v>10975534731</v>
      </c>
      <c r="C22" s="18">
        <v>198915683.81999999</v>
      </c>
      <c r="D22" s="49">
        <f t="shared" si="0"/>
        <v>11174450414.82</v>
      </c>
      <c r="E22" s="18">
        <v>7436309729.9099998</v>
      </c>
      <c r="F22" s="18">
        <v>7371847552.6400003</v>
      </c>
      <c r="G22" s="50">
        <f t="shared" si="1"/>
        <v>3738140684.9099998</v>
      </c>
    </row>
    <row r="23" spans="1:8" x14ac:dyDescent="0.25">
      <c r="A23" s="17" t="s">
        <v>64</v>
      </c>
      <c r="B23" s="29">
        <v>461355350</v>
      </c>
      <c r="C23" s="18">
        <v>14685483.210000001</v>
      </c>
      <c r="D23" s="49">
        <f t="shared" si="0"/>
        <v>476040833.20999998</v>
      </c>
      <c r="E23" s="18">
        <v>181951532.21000001</v>
      </c>
      <c r="F23" s="18">
        <v>175667052.03</v>
      </c>
      <c r="G23" s="50">
        <f t="shared" si="1"/>
        <v>294089301</v>
      </c>
    </row>
    <row r="24" spans="1:8" x14ac:dyDescent="0.25">
      <c r="A24" s="17" t="s">
        <v>65</v>
      </c>
      <c r="B24" s="29">
        <v>1901001815</v>
      </c>
      <c r="C24" s="18">
        <v>124381715.98</v>
      </c>
      <c r="D24" s="49">
        <f t="shared" si="0"/>
        <v>2025383530.98</v>
      </c>
      <c r="E24" s="18">
        <v>410800939.24000001</v>
      </c>
      <c r="F24" s="18">
        <v>409348232.02999997</v>
      </c>
      <c r="G24" s="50">
        <f t="shared" si="1"/>
        <v>1614582591.74</v>
      </c>
    </row>
    <row r="25" spans="1:8" x14ac:dyDescent="0.25">
      <c r="A25" s="14" t="s">
        <v>66</v>
      </c>
      <c r="B25" s="28">
        <v>2194825238</v>
      </c>
      <c r="C25" s="15">
        <v>176825495.59999999</v>
      </c>
      <c r="D25" s="49">
        <f t="shared" si="0"/>
        <v>2371650733.5999999</v>
      </c>
      <c r="E25" s="15">
        <v>992828750.22000003</v>
      </c>
      <c r="F25" s="15">
        <v>830542498.63</v>
      </c>
      <c r="G25" s="50">
        <f t="shared" si="1"/>
        <v>1378821983.3799999</v>
      </c>
      <c r="H25" s="1"/>
    </row>
    <row r="26" spans="1:8" x14ac:dyDescent="0.25">
      <c r="A26" s="17" t="s">
        <v>67</v>
      </c>
      <c r="B26" s="29">
        <v>355046523</v>
      </c>
      <c r="C26" s="18">
        <v>48438812.670000002</v>
      </c>
      <c r="D26" s="49">
        <f t="shared" si="0"/>
        <v>403485335.67000002</v>
      </c>
      <c r="E26" s="18">
        <v>128372829.95</v>
      </c>
      <c r="F26" s="18">
        <v>95440923.900000006</v>
      </c>
      <c r="G26" s="50">
        <f t="shared" si="1"/>
        <v>275112505.72000003</v>
      </c>
    </row>
    <row r="27" spans="1:8" x14ac:dyDescent="0.25">
      <c r="A27" s="17" t="s">
        <v>68</v>
      </c>
      <c r="B27" s="29">
        <v>551262100</v>
      </c>
      <c r="C27" s="18">
        <v>41482438.700000003</v>
      </c>
      <c r="D27" s="49">
        <f t="shared" si="0"/>
        <v>592744538.70000005</v>
      </c>
      <c r="E27" s="18">
        <v>248359846.28</v>
      </c>
      <c r="F27" s="18">
        <v>204294575.94</v>
      </c>
      <c r="G27" s="50">
        <f t="shared" si="1"/>
        <v>344384692.42000008</v>
      </c>
    </row>
    <row r="28" spans="1:8" x14ac:dyDescent="0.25">
      <c r="A28" s="17" t="s">
        <v>69</v>
      </c>
      <c r="B28" s="29">
        <v>318413239</v>
      </c>
      <c r="C28" s="18">
        <v>54737779.380000003</v>
      </c>
      <c r="D28" s="49">
        <f t="shared" si="0"/>
        <v>373151018.38</v>
      </c>
      <c r="E28" s="18">
        <v>231712931.40000001</v>
      </c>
      <c r="F28" s="18">
        <v>197828486.91999999</v>
      </c>
      <c r="G28" s="50">
        <f t="shared" si="1"/>
        <v>141438086.97999999</v>
      </c>
    </row>
    <row r="29" spans="1:8" x14ac:dyDescent="0.25">
      <c r="A29" s="17" t="s">
        <v>70</v>
      </c>
      <c r="B29" s="29">
        <v>211208744</v>
      </c>
      <c r="C29" s="18">
        <v>-12531770</v>
      </c>
      <c r="D29" s="49">
        <f t="shared" si="0"/>
        <v>198676974</v>
      </c>
      <c r="E29" s="18">
        <v>146330271.63</v>
      </c>
      <c r="F29" s="18">
        <v>106121670.42</v>
      </c>
      <c r="G29" s="50">
        <f t="shared" si="1"/>
        <v>52346702.370000005</v>
      </c>
    </row>
    <row r="30" spans="1:8" x14ac:dyDescent="0.25">
      <c r="A30" s="17" t="s">
        <v>71</v>
      </c>
      <c r="B30" s="29">
        <v>24966325</v>
      </c>
      <c r="C30" s="18">
        <v>-1918415.56</v>
      </c>
      <c r="D30" s="49">
        <f t="shared" si="0"/>
        <v>23047909.440000001</v>
      </c>
      <c r="E30" s="18">
        <v>2850715.6</v>
      </c>
      <c r="F30" s="18">
        <v>2691696.6400000001</v>
      </c>
      <c r="G30" s="50">
        <f t="shared" si="1"/>
        <v>20197193.84</v>
      </c>
    </row>
    <row r="31" spans="1:8" x14ac:dyDescent="0.25">
      <c r="A31" s="17" t="s">
        <v>72</v>
      </c>
      <c r="B31" s="29">
        <v>733928307</v>
      </c>
      <c r="C31" s="18">
        <v>46616650.409999996</v>
      </c>
      <c r="D31" s="49">
        <f t="shared" si="0"/>
        <v>780544957.40999997</v>
      </c>
      <c r="E31" s="18">
        <v>235202155.36000001</v>
      </c>
      <c r="F31" s="18">
        <v>224165144.81</v>
      </c>
      <c r="G31" s="50">
        <f t="shared" si="1"/>
        <v>545342802.04999995</v>
      </c>
    </row>
    <row r="32" spans="1:8" x14ac:dyDescent="0.25">
      <c r="A32" s="17" t="s">
        <v>73</v>
      </c>
      <c r="B32" s="29">
        <v>0</v>
      </c>
      <c r="C32" s="18">
        <v>0</v>
      </c>
      <c r="D32" s="49">
        <f t="shared" si="0"/>
        <v>0</v>
      </c>
      <c r="E32" s="18">
        <v>0</v>
      </c>
      <c r="F32" s="18">
        <v>0</v>
      </c>
      <c r="G32" s="50">
        <f t="shared" si="1"/>
        <v>0</v>
      </c>
    </row>
    <row r="33" spans="1:8" x14ac:dyDescent="0.25">
      <c r="A33" s="14" t="s">
        <v>74</v>
      </c>
      <c r="B33" s="28">
        <v>5521837781</v>
      </c>
      <c r="C33" s="15">
        <v>426269831.56999999</v>
      </c>
      <c r="D33" s="49">
        <f t="shared" si="0"/>
        <v>5948107612.5699997</v>
      </c>
      <c r="E33" s="15">
        <v>4585354189.5600004</v>
      </c>
      <c r="F33" s="15">
        <v>4555726468.54</v>
      </c>
      <c r="G33" s="50">
        <f t="shared" si="1"/>
        <v>1362753423.0099993</v>
      </c>
      <c r="H33" s="1"/>
    </row>
    <row r="34" spans="1:8" x14ac:dyDescent="0.25">
      <c r="A34" s="17" t="s">
        <v>75</v>
      </c>
      <c r="B34" s="29">
        <v>173766036</v>
      </c>
      <c r="C34" s="18">
        <v>11065442</v>
      </c>
      <c r="D34" s="49">
        <f t="shared" si="0"/>
        <v>184831478</v>
      </c>
      <c r="E34" s="18">
        <v>105690272.55</v>
      </c>
      <c r="F34" s="18">
        <v>105690272.55</v>
      </c>
      <c r="G34" s="50">
        <f t="shared" si="1"/>
        <v>79141205.450000003</v>
      </c>
    </row>
    <row r="35" spans="1:8" ht="26.25" x14ac:dyDescent="0.25">
      <c r="A35" s="17" t="s">
        <v>76</v>
      </c>
      <c r="B35" s="29">
        <v>5348071745</v>
      </c>
      <c r="C35" s="18">
        <v>415204389.56999999</v>
      </c>
      <c r="D35" s="49">
        <f t="shared" si="0"/>
        <v>5763276134.5699997</v>
      </c>
      <c r="E35" s="18">
        <v>4479663917.0100002</v>
      </c>
      <c r="F35" s="18">
        <v>4450036195.9899998</v>
      </c>
      <c r="G35" s="50">
        <f t="shared" si="1"/>
        <v>1283612217.5599995</v>
      </c>
    </row>
    <row r="36" spans="1:8" x14ac:dyDescent="0.25">
      <c r="A36" s="17" t="s">
        <v>77</v>
      </c>
      <c r="B36" s="29">
        <v>0</v>
      </c>
      <c r="C36" s="18">
        <v>0</v>
      </c>
      <c r="D36" s="49">
        <f t="shared" si="0"/>
        <v>0</v>
      </c>
      <c r="E36" s="18">
        <v>0</v>
      </c>
      <c r="F36" s="18">
        <v>0</v>
      </c>
      <c r="G36" s="50">
        <f t="shared" si="1"/>
        <v>0</v>
      </c>
    </row>
    <row r="37" spans="1:8" x14ac:dyDescent="0.25">
      <c r="A37" s="17" t="s">
        <v>47</v>
      </c>
      <c r="B37" s="29">
        <v>0</v>
      </c>
      <c r="C37" s="18">
        <v>0</v>
      </c>
      <c r="D37" s="49">
        <f t="shared" si="0"/>
        <v>0</v>
      </c>
      <c r="E37" s="18">
        <v>0</v>
      </c>
      <c r="F37" s="18">
        <v>0</v>
      </c>
      <c r="G37" s="50">
        <f t="shared" si="1"/>
        <v>0</v>
      </c>
    </row>
    <row r="38" spans="1:8" x14ac:dyDescent="0.25">
      <c r="A38" s="14" t="s">
        <v>48</v>
      </c>
      <c r="B38" s="28">
        <v>33033246698</v>
      </c>
      <c r="C38" s="15">
        <v>1930640173.5999999</v>
      </c>
      <c r="D38" s="49">
        <f t="shared" si="0"/>
        <v>34963886871.599998</v>
      </c>
      <c r="E38" s="15">
        <v>21072728133.740002</v>
      </c>
      <c r="F38" s="15">
        <v>20183540865.869999</v>
      </c>
      <c r="G38" s="50">
        <f t="shared" si="1"/>
        <v>13891158737.859997</v>
      </c>
      <c r="H38" s="1"/>
    </row>
    <row r="39" spans="1:8" x14ac:dyDescent="0.25">
      <c r="A39" s="10"/>
      <c r="B39" s="11"/>
      <c r="C39" s="11"/>
      <c r="D39" s="11"/>
      <c r="E39" s="11"/>
      <c r="F39" s="11"/>
      <c r="G39" s="12"/>
    </row>
    <row r="40" spans="1:8" x14ac:dyDescent="0.25">
      <c r="A40" s="4"/>
      <c r="B40" s="4"/>
      <c r="C40" s="4"/>
      <c r="D40" s="4"/>
      <c r="E40" s="4"/>
      <c r="F40" s="4"/>
      <c r="G40" s="4"/>
    </row>
    <row r="41" spans="1:8" x14ac:dyDescent="0.25">
      <c r="A41" t="s">
        <v>9</v>
      </c>
    </row>
  </sheetData>
  <mergeCells count="5">
    <mergeCell ref="A5:G5"/>
    <mergeCell ref="A1:G1"/>
    <mergeCell ref="A2:G2"/>
    <mergeCell ref="A3:G3"/>
    <mergeCell ref="A4:G4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opLeftCell="A23" workbookViewId="0">
      <selection activeCell="A3" sqref="A3:XFD3"/>
    </sheetView>
  </sheetViews>
  <sheetFormatPr baseColWidth="10" defaultRowHeight="15" x14ac:dyDescent="0.25"/>
  <cols>
    <col min="1" max="1" width="64.7109375" customWidth="1"/>
    <col min="2" max="2" width="21.42578125" customWidth="1"/>
    <col min="3" max="3" width="15.7109375" customWidth="1"/>
    <col min="4" max="7" width="16.85546875" bestFit="1" customWidth="1"/>
  </cols>
  <sheetData>
    <row r="1" spans="1:8" x14ac:dyDescent="0.25">
      <c r="A1" s="54" t="s">
        <v>0</v>
      </c>
      <c r="B1" s="54"/>
      <c r="C1" s="54"/>
      <c r="D1" s="54"/>
      <c r="E1" s="54"/>
      <c r="F1" s="54"/>
      <c r="G1" s="54"/>
    </row>
    <row r="2" spans="1:8" x14ac:dyDescent="0.25">
      <c r="A2" s="54" t="s">
        <v>203</v>
      </c>
      <c r="B2" s="54"/>
      <c r="C2" s="54"/>
      <c r="D2" s="54"/>
      <c r="E2" s="54"/>
      <c r="F2" s="54"/>
      <c r="G2" s="54"/>
    </row>
    <row r="3" spans="1:8" x14ac:dyDescent="0.25">
      <c r="A3" s="54" t="s">
        <v>10</v>
      </c>
      <c r="B3" s="54"/>
      <c r="C3" s="54"/>
      <c r="D3" s="54"/>
      <c r="E3" s="54"/>
      <c r="F3" s="54"/>
      <c r="G3" s="54"/>
    </row>
    <row r="4" spans="1:8" x14ac:dyDescent="0.25">
      <c r="A4" s="54" t="s">
        <v>3</v>
      </c>
      <c r="B4" s="54"/>
      <c r="C4" s="54"/>
      <c r="D4" s="54"/>
      <c r="E4" s="54"/>
      <c r="F4" s="54"/>
      <c r="G4" s="54"/>
    </row>
    <row r="5" spans="1:8" x14ac:dyDescent="0.25">
      <c r="A5" s="54" t="s">
        <v>4</v>
      </c>
      <c r="B5" s="54"/>
      <c r="C5" s="54"/>
      <c r="D5" s="54"/>
      <c r="E5" s="54"/>
      <c r="F5" s="54"/>
      <c r="G5" s="54"/>
    </row>
    <row r="6" spans="1:8" x14ac:dyDescent="0.25">
      <c r="A6" s="2"/>
      <c r="B6" s="2"/>
      <c r="C6" s="2"/>
      <c r="D6" s="2"/>
      <c r="E6" s="2"/>
      <c r="F6" s="2"/>
      <c r="G6" s="2"/>
    </row>
    <row r="7" spans="1:8" ht="25.5" x14ac:dyDescent="0.25">
      <c r="A7" s="5" t="s">
        <v>18</v>
      </c>
      <c r="B7" s="3" t="s">
        <v>11</v>
      </c>
      <c r="C7" s="3" t="s">
        <v>12</v>
      </c>
      <c r="D7" s="3" t="s">
        <v>13</v>
      </c>
      <c r="E7" s="3" t="s">
        <v>7</v>
      </c>
      <c r="F7" s="3" t="s">
        <v>14</v>
      </c>
      <c r="G7" s="6" t="s">
        <v>15</v>
      </c>
    </row>
    <row r="8" spans="1:8" x14ac:dyDescent="0.25">
      <c r="A8" s="7"/>
      <c r="B8" s="8">
        <v>1</v>
      </c>
      <c r="C8" s="8">
        <v>2</v>
      </c>
      <c r="D8" s="8" t="s">
        <v>16</v>
      </c>
      <c r="E8" s="8">
        <v>4</v>
      </c>
      <c r="F8" s="8">
        <v>5</v>
      </c>
      <c r="G8" s="9" t="s">
        <v>17</v>
      </c>
    </row>
    <row r="9" spans="1:8" x14ac:dyDescent="0.25">
      <c r="A9" s="14" t="s">
        <v>19</v>
      </c>
      <c r="B9" s="31">
        <v>2500056573</v>
      </c>
      <c r="C9" s="15">
        <v>97283631.730000004</v>
      </c>
      <c r="D9" s="49">
        <f>+B9+C9</f>
        <v>2597340204.73</v>
      </c>
      <c r="E9" s="15">
        <v>1510516929.1300001</v>
      </c>
      <c r="F9" s="15">
        <v>1423964586.5799999</v>
      </c>
      <c r="G9" s="16">
        <f>+D9-E9</f>
        <v>1086823275.5999999</v>
      </c>
      <c r="H9" s="1"/>
    </row>
    <row r="10" spans="1:8" x14ac:dyDescent="0.25">
      <c r="A10" s="17" t="s">
        <v>20</v>
      </c>
      <c r="B10" s="32">
        <v>1520135905</v>
      </c>
      <c r="C10" s="18">
        <v>82027926.790000007</v>
      </c>
      <c r="D10" s="49">
        <f t="shared" ref="D10:D38" si="0">+B10+C10</f>
        <v>1602163831.79</v>
      </c>
      <c r="E10" s="18">
        <v>845410566.99000001</v>
      </c>
      <c r="F10" s="18">
        <v>770598802.44000006</v>
      </c>
      <c r="G10" s="50">
        <f t="shared" ref="G10:G38" si="1">+D10-E10</f>
        <v>756753264.79999995</v>
      </c>
    </row>
    <row r="11" spans="1:8" x14ac:dyDescent="0.25">
      <c r="A11" s="17" t="s">
        <v>21</v>
      </c>
      <c r="B11" s="32">
        <v>979920668</v>
      </c>
      <c r="C11" s="18">
        <v>15255704.939999999</v>
      </c>
      <c r="D11" s="49">
        <f t="shared" si="0"/>
        <v>995176372.94000006</v>
      </c>
      <c r="E11" s="18">
        <v>665106362.13999999</v>
      </c>
      <c r="F11" s="18">
        <v>653365784.13999999</v>
      </c>
      <c r="G11" s="50">
        <f t="shared" si="1"/>
        <v>330070010.80000007</v>
      </c>
    </row>
    <row r="12" spans="1:8" x14ac:dyDescent="0.25">
      <c r="A12" s="14" t="s">
        <v>22</v>
      </c>
      <c r="B12" s="31">
        <v>20317203806</v>
      </c>
      <c r="C12" s="15">
        <v>586334539.17999995</v>
      </c>
      <c r="D12" s="49">
        <f t="shared" si="0"/>
        <v>20903538345.18</v>
      </c>
      <c r="E12" s="15">
        <v>11479198244.34</v>
      </c>
      <c r="F12" s="15">
        <v>11003705821.440001</v>
      </c>
      <c r="G12" s="50">
        <f t="shared" si="1"/>
        <v>9424340100.8400002</v>
      </c>
      <c r="H12" s="1"/>
    </row>
    <row r="13" spans="1:8" x14ac:dyDescent="0.25">
      <c r="A13" s="17" t="s">
        <v>23</v>
      </c>
      <c r="B13" s="32">
        <v>15287136698</v>
      </c>
      <c r="C13" s="18">
        <v>149336374.03</v>
      </c>
      <c r="D13" s="49">
        <f t="shared" si="0"/>
        <v>15436473072.030001</v>
      </c>
      <c r="E13" s="18">
        <v>9324798615.8700008</v>
      </c>
      <c r="F13" s="18">
        <v>9064974313.7000008</v>
      </c>
      <c r="G13" s="50">
        <f t="shared" si="1"/>
        <v>6111674456.1599998</v>
      </c>
    </row>
    <row r="14" spans="1:8" x14ac:dyDescent="0.25">
      <c r="A14" s="17" t="s">
        <v>24</v>
      </c>
      <c r="B14" s="32">
        <v>650974459</v>
      </c>
      <c r="C14" s="18">
        <v>100676746</v>
      </c>
      <c r="D14" s="49">
        <f t="shared" si="0"/>
        <v>751651205</v>
      </c>
      <c r="E14" s="18">
        <v>289660363.16000003</v>
      </c>
      <c r="F14" s="18">
        <v>249008169.31999999</v>
      </c>
      <c r="G14" s="50">
        <f t="shared" si="1"/>
        <v>461990841.83999997</v>
      </c>
    </row>
    <row r="15" spans="1:8" x14ac:dyDescent="0.25">
      <c r="A15" s="17" t="s">
        <v>25</v>
      </c>
      <c r="B15" s="32">
        <v>290440184</v>
      </c>
      <c r="C15" s="18">
        <v>-4697400.68</v>
      </c>
      <c r="D15" s="49">
        <f t="shared" si="0"/>
        <v>285742783.31999999</v>
      </c>
      <c r="E15" s="18">
        <v>153652309.81999999</v>
      </c>
      <c r="F15" s="18">
        <v>149263291.59</v>
      </c>
      <c r="G15" s="50">
        <f t="shared" si="1"/>
        <v>132090473.5</v>
      </c>
    </row>
    <row r="16" spans="1:8" x14ac:dyDescent="0.25">
      <c r="A16" s="17" t="s">
        <v>26</v>
      </c>
      <c r="B16" s="32">
        <v>851155909</v>
      </c>
      <c r="C16" s="18">
        <v>141662652.02000001</v>
      </c>
      <c r="D16" s="49">
        <f t="shared" si="0"/>
        <v>992818561.01999998</v>
      </c>
      <c r="E16" s="18">
        <v>564887754.99000001</v>
      </c>
      <c r="F16" s="18">
        <v>467988085.74000001</v>
      </c>
      <c r="G16" s="50">
        <f t="shared" si="1"/>
        <v>427930806.02999997</v>
      </c>
    </row>
    <row r="17" spans="1:8" x14ac:dyDescent="0.25">
      <c r="A17" s="17" t="s">
        <v>27</v>
      </c>
      <c r="B17" s="32">
        <v>336946252</v>
      </c>
      <c r="C17" s="18">
        <v>25667404.170000002</v>
      </c>
      <c r="D17" s="49">
        <f t="shared" si="0"/>
        <v>362613656.17000002</v>
      </c>
      <c r="E17" s="18">
        <v>238183847.13999999</v>
      </c>
      <c r="F17" s="18">
        <v>228928262.93000001</v>
      </c>
      <c r="G17" s="50">
        <f t="shared" si="1"/>
        <v>124429809.03000003</v>
      </c>
    </row>
    <row r="18" spans="1:8" x14ac:dyDescent="0.25">
      <c r="A18" s="17" t="s">
        <v>28</v>
      </c>
      <c r="B18" s="32">
        <v>0</v>
      </c>
      <c r="C18" s="18">
        <v>0</v>
      </c>
      <c r="D18" s="49">
        <f t="shared" si="0"/>
        <v>0</v>
      </c>
      <c r="E18" s="18">
        <v>0</v>
      </c>
      <c r="F18" s="18">
        <v>0</v>
      </c>
      <c r="G18" s="50">
        <f t="shared" si="1"/>
        <v>0</v>
      </c>
    </row>
    <row r="19" spans="1:8" x14ac:dyDescent="0.25">
      <c r="A19" s="17" t="s">
        <v>29</v>
      </c>
      <c r="B19" s="32">
        <v>302600336</v>
      </c>
      <c r="C19" s="18">
        <v>-2010320.36</v>
      </c>
      <c r="D19" s="49">
        <f t="shared" si="0"/>
        <v>300590015.63999999</v>
      </c>
      <c r="E19" s="18">
        <v>88199932.349999994</v>
      </c>
      <c r="F19" s="18">
        <v>78187307.019999996</v>
      </c>
      <c r="G19" s="50">
        <f t="shared" si="1"/>
        <v>212390083.28999999</v>
      </c>
    </row>
    <row r="20" spans="1:8" x14ac:dyDescent="0.25">
      <c r="A20" s="17" t="s">
        <v>30</v>
      </c>
      <c r="B20" s="32">
        <v>2597949968</v>
      </c>
      <c r="C20" s="18">
        <v>175699084</v>
      </c>
      <c r="D20" s="49">
        <f t="shared" si="0"/>
        <v>2773649052</v>
      </c>
      <c r="E20" s="18">
        <v>819815421.00999999</v>
      </c>
      <c r="F20" s="18">
        <v>765356391.13999999</v>
      </c>
      <c r="G20" s="50">
        <f t="shared" si="1"/>
        <v>1953833630.99</v>
      </c>
    </row>
    <row r="21" spans="1:8" x14ac:dyDescent="0.25">
      <c r="A21" s="14" t="s">
        <v>31</v>
      </c>
      <c r="B21" s="31">
        <v>3598208440</v>
      </c>
      <c r="C21" s="15">
        <v>958919459.32000005</v>
      </c>
      <c r="D21" s="49">
        <f t="shared" si="0"/>
        <v>4557127899.3199997</v>
      </c>
      <c r="E21" s="15">
        <v>3062747728.75</v>
      </c>
      <c r="F21" s="15">
        <v>2767992751.1199999</v>
      </c>
      <c r="G21" s="50">
        <f t="shared" si="1"/>
        <v>1494380170.5699997</v>
      </c>
      <c r="H21" s="1"/>
    </row>
    <row r="22" spans="1:8" ht="26.25" x14ac:dyDescent="0.25">
      <c r="A22" s="17" t="s">
        <v>32</v>
      </c>
      <c r="B22" s="32">
        <v>3164090203</v>
      </c>
      <c r="C22" s="18">
        <v>884605619.59000003</v>
      </c>
      <c r="D22" s="49">
        <f t="shared" si="0"/>
        <v>4048695822.5900002</v>
      </c>
      <c r="E22" s="18">
        <v>2757925456.6700001</v>
      </c>
      <c r="F22" s="18">
        <v>2472726578.0500002</v>
      </c>
      <c r="G22" s="50">
        <f t="shared" si="1"/>
        <v>1290770365.9200001</v>
      </c>
    </row>
    <row r="23" spans="1:8" x14ac:dyDescent="0.25">
      <c r="A23" s="17" t="s">
        <v>33</v>
      </c>
      <c r="B23" s="32">
        <v>434118237</v>
      </c>
      <c r="C23" s="18">
        <v>74313839.730000004</v>
      </c>
      <c r="D23" s="49">
        <f t="shared" si="0"/>
        <v>508432076.73000002</v>
      </c>
      <c r="E23" s="18">
        <v>304822272.07999998</v>
      </c>
      <c r="F23" s="18">
        <v>295266173.06999999</v>
      </c>
      <c r="G23" s="50">
        <f t="shared" si="1"/>
        <v>203609804.65000004</v>
      </c>
    </row>
    <row r="24" spans="1:8" x14ac:dyDescent="0.25">
      <c r="A24" s="17" t="s">
        <v>34</v>
      </c>
      <c r="B24" s="32">
        <v>0</v>
      </c>
      <c r="C24" s="18">
        <v>0</v>
      </c>
      <c r="D24" s="49">
        <f t="shared" si="0"/>
        <v>0</v>
      </c>
      <c r="E24" s="18">
        <v>0</v>
      </c>
      <c r="F24" s="18">
        <v>0</v>
      </c>
      <c r="G24" s="50">
        <f t="shared" si="1"/>
        <v>0</v>
      </c>
    </row>
    <row r="25" spans="1:8" x14ac:dyDescent="0.25">
      <c r="A25" s="14" t="s">
        <v>35</v>
      </c>
      <c r="B25" s="31">
        <v>164265098</v>
      </c>
      <c r="C25" s="15">
        <v>-126723780.73</v>
      </c>
      <c r="D25" s="49">
        <f t="shared" si="0"/>
        <v>37541317.269999996</v>
      </c>
      <c r="E25" s="15">
        <v>12605820.66</v>
      </c>
      <c r="F25" s="15">
        <v>12391965.82</v>
      </c>
      <c r="G25" s="50">
        <f t="shared" si="1"/>
        <v>24935496.609999996</v>
      </c>
      <c r="H25" s="1"/>
    </row>
    <row r="26" spans="1:8" x14ac:dyDescent="0.25">
      <c r="A26" s="17" t="s">
        <v>36</v>
      </c>
      <c r="B26" s="32">
        <v>129642002</v>
      </c>
      <c r="C26" s="18">
        <v>-126007384.48999999</v>
      </c>
      <c r="D26" s="49">
        <f t="shared" si="0"/>
        <v>3634617.5100000054</v>
      </c>
      <c r="E26" s="18">
        <v>2374264.35</v>
      </c>
      <c r="F26" s="18">
        <v>2348558.7999999998</v>
      </c>
      <c r="G26" s="50">
        <f t="shared" si="1"/>
        <v>1260353.1600000053</v>
      </c>
    </row>
    <row r="27" spans="1:8" x14ac:dyDescent="0.25">
      <c r="A27" s="17" t="s">
        <v>37</v>
      </c>
      <c r="B27" s="32">
        <v>34623096</v>
      </c>
      <c r="C27" s="18">
        <v>-716396.24</v>
      </c>
      <c r="D27" s="49">
        <f t="shared" si="0"/>
        <v>33906699.759999998</v>
      </c>
      <c r="E27" s="18">
        <v>10231556.310000001</v>
      </c>
      <c r="F27" s="18">
        <v>10043407.02</v>
      </c>
      <c r="G27" s="50">
        <f t="shared" si="1"/>
        <v>23675143.449999996</v>
      </c>
    </row>
    <row r="28" spans="1:8" x14ac:dyDescent="0.25">
      <c r="A28" s="14" t="s">
        <v>38</v>
      </c>
      <c r="B28" s="31">
        <v>931675000</v>
      </c>
      <c r="C28" s="15">
        <v>5533082.5300000003</v>
      </c>
      <c r="D28" s="49">
        <f t="shared" si="0"/>
        <v>937208082.52999997</v>
      </c>
      <c r="E28" s="15">
        <v>439281811.30000001</v>
      </c>
      <c r="F28" s="15">
        <v>436735862.37</v>
      </c>
      <c r="G28" s="50">
        <f t="shared" si="1"/>
        <v>497926271.22999996</v>
      </c>
      <c r="H28" s="1"/>
    </row>
    <row r="29" spans="1:8" x14ac:dyDescent="0.25">
      <c r="A29" s="17" t="s">
        <v>39</v>
      </c>
      <c r="B29" s="32">
        <v>930825000</v>
      </c>
      <c r="C29" s="18">
        <v>5533082.5300000003</v>
      </c>
      <c r="D29" s="49">
        <f t="shared" si="0"/>
        <v>936358082.52999997</v>
      </c>
      <c r="E29" s="18">
        <v>439281811.30000001</v>
      </c>
      <c r="F29" s="18">
        <v>436735862.37</v>
      </c>
      <c r="G29" s="50">
        <f t="shared" si="1"/>
        <v>497076271.22999996</v>
      </c>
    </row>
    <row r="30" spans="1:8" x14ac:dyDescent="0.25">
      <c r="A30" s="17" t="s">
        <v>40</v>
      </c>
      <c r="B30" s="32">
        <v>0</v>
      </c>
      <c r="C30" s="18">
        <v>0</v>
      </c>
      <c r="D30" s="49">
        <f t="shared" si="0"/>
        <v>0</v>
      </c>
      <c r="E30" s="18">
        <v>0</v>
      </c>
      <c r="F30" s="18">
        <v>0</v>
      </c>
      <c r="G30" s="50">
        <f t="shared" si="1"/>
        <v>0</v>
      </c>
    </row>
    <row r="31" spans="1:8" x14ac:dyDescent="0.25">
      <c r="A31" s="17" t="s">
        <v>41</v>
      </c>
      <c r="B31" s="32">
        <v>0</v>
      </c>
      <c r="C31" s="18">
        <v>0</v>
      </c>
      <c r="D31" s="49">
        <f t="shared" si="0"/>
        <v>0</v>
      </c>
      <c r="E31" s="18">
        <v>0</v>
      </c>
      <c r="F31" s="18">
        <v>0</v>
      </c>
      <c r="G31" s="50">
        <f t="shared" si="1"/>
        <v>0</v>
      </c>
    </row>
    <row r="32" spans="1:8" x14ac:dyDescent="0.25">
      <c r="A32" s="17" t="s">
        <v>42</v>
      </c>
      <c r="B32" s="32">
        <v>850000</v>
      </c>
      <c r="C32" s="18">
        <v>0</v>
      </c>
      <c r="D32" s="49">
        <f t="shared" si="0"/>
        <v>850000</v>
      </c>
      <c r="E32" s="18">
        <v>0</v>
      </c>
      <c r="F32" s="18">
        <v>0</v>
      </c>
      <c r="G32" s="50">
        <f t="shared" si="1"/>
        <v>850000</v>
      </c>
    </row>
    <row r="33" spans="1:8" x14ac:dyDescent="0.25">
      <c r="A33" s="14" t="s">
        <v>43</v>
      </c>
      <c r="B33" s="31">
        <v>5521837781</v>
      </c>
      <c r="C33" s="15">
        <v>409293241.56999999</v>
      </c>
      <c r="D33" s="49">
        <f t="shared" si="0"/>
        <v>5931131022.5699997</v>
      </c>
      <c r="E33" s="15">
        <v>4568377599.5600004</v>
      </c>
      <c r="F33" s="15">
        <v>4538749878.54</v>
      </c>
      <c r="G33" s="50">
        <f t="shared" si="1"/>
        <v>1362753423.0099993</v>
      </c>
      <c r="H33" s="1"/>
    </row>
    <row r="34" spans="1:8" x14ac:dyDescent="0.25">
      <c r="A34" s="17" t="s">
        <v>44</v>
      </c>
      <c r="B34" s="32">
        <v>2610834220</v>
      </c>
      <c r="C34" s="18">
        <v>251001327.25</v>
      </c>
      <c r="D34" s="49">
        <f t="shared" si="0"/>
        <v>2861835547.25</v>
      </c>
      <c r="E34" s="18">
        <v>2344684527.8800001</v>
      </c>
      <c r="F34" s="18">
        <v>2315056806.8600001</v>
      </c>
      <c r="G34" s="50">
        <f t="shared" si="1"/>
        <v>517151019.36999989</v>
      </c>
    </row>
    <row r="35" spans="1:8" x14ac:dyDescent="0.25">
      <c r="A35" s="17" t="s">
        <v>45</v>
      </c>
      <c r="B35" s="32">
        <v>2737237525</v>
      </c>
      <c r="C35" s="18">
        <v>147226472.31999999</v>
      </c>
      <c r="D35" s="49">
        <f t="shared" si="0"/>
        <v>2884463997.3200002</v>
      </c>
      <c r="E35" s="18">
        <v>2118002799.1300001</v>
      </c>
      <c r="F35" s="18">
        <v>2118002799.1300001</v>
      </c>
      <c r="G35" s="50">
        <f t="shared" si="1"/>
        <v>766461198.19000006</v>
      </c>
    </row>
    <row r="36" spans="1:8" ht="26.25" x14ac:dyDescent="0.25">
      <c r="A36" s="17" t="s">
        <v>46</v>
      </c>
      <c r="B36" s="32">
        <v>173766036</v>
      </c>
      <c r="C36" s="18">
        <v>11065442</v>
      </c>
      <c r="D36" s="49">
        <f t="shared" si="0"/>
        <v>184831478</v>
      </c>
      <c r="E36" s="18">
        <v>105690272.55</v>
      </c>
      <c r="F36" s="18">
        <v>105690272.55</v>
      </c>
      <c r="G36" s="50">
        <f t="shared" si="1"/>
        <v>79141205.450000003</v>
      </c>
    </row>
    <row r="37" spans="1:8" x14ac:dyDescent="0.25">
      <c r="A37" s="17" t="s">
        <v>47</v>
      </c>
      <c r="B37" s="32">
        <v>0</v>
      </c>
      <c r="C37" s="18">
        <v>0</v>
      </c>
      <c r="D37" s="49">
        <f t="shared" si="0"/>
        <v>0</v>
      </c>
      <c r="E37" s="18">
        <v>0</v>
      </c>
      <c r="F37" s="18">
        <v>0</v>
      </c>
      <c r="G37" s="50">
        <f t="shared" si="1"/>
        <v>0</v>
      </c>
    </row>
    <row r="38" spans="1:8" x14ac:dyDescent="0.25">
      <c r="A38" s="14" t="s">
        <v>48</v>
      </c>
      <c r="B38" s="31">
        <v>33033246698</v>
      </c>
      <c r="C38" s="15">
        <v>1930640173.5999999</v>
      </c>
      <c r="D38" s="49">
        <f t="shared" si="0"/>
        <v>34963886871.599998</v>
      </c>
      <c r="E38" s="15">
        <v>21072728133.740002</v>
      </c>
      <c r="F38" s="15">
        <v>20183540865.869999</v>
      </c>
      <c r="G38" s="50">
        <f t="shared" si="1"/>
        <v>13891158737.859997</v>
      </c>
      <c r="H38" s="1"/>
    </row>
    <row r="39" spans="1:8" x14ac:dyDescent="0.25">
      <c r="A39" s="10"/>
      <c r="B39" s="11"/>
      <c r="C39" s="11"/>
      <c r="D39" s="11"/>
      <c r="E39" s="11"/>
      <c r="F39" s="11"/>
      <c r="G39" s="12"/>
    </row>
    <row r="40" spans="1:8" x14ac:dyDescent="0.25">
      <c r="A40" s="4"/>
      <c r="B40" s="4"/>
      <c r="C40" s="4"/>
      <c r="D40" s="4"/>
      <c r="E40" s="4"/>
      <c r="F40" s="4"/>
      <c r="G40" s="4"/>
    </row>
    <row r="41" spans="1:8" x14ac:dyDescent="0.25">
      <c r="A41" t="s">
        <v>9</v>
      </c>
    </row>
  </sheetData>
  <mergeCells count="5">
    <mergeCell ref="A5:G5"/>
    <mergeCell ref="A1:G1"/>
    <mergeCell ref="A2:G2"/>
    <mergeCell ref="A3:G3"/>
    <mergeCell ref="A4:G4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showGridLines="0" topLeftCell="A9" workbookViewId="0">
      <selection activeCell="F17" sqref="F17"/>
    </sheetView>
  </sheetViews>
  <sheetFormatPr baseColWidth="10" defaultRowHeight="15" x14ac:dyDescent="0.25"/>
  <cols>
    <col min="1" max="1" width="58.85546875" customWidth="1"/>
    <col min="2" max="2" width="23.140625" customWidth="1"/>
    <col min="3" max="3" width="20.140625" customWidth="1"/>
    <col min="4" max="4" width="19.28515625" customWidth="1"/>
  </cols>
  <sheetData>
    <row r="1" spans="1:4" x14ac:dyDescent="0.25">
      <c r="A1" s="54" t="s">
        <v>0</v>
      </c>
      <c r="B1" s="54"/>
      <c r="C1" s="54"/>
      <c r="D1" s="54"/>
    </row>
    <row r="2" spans="1:4" x14ac:dyDescent="0.25">
      <c r="A2" s="54" t="s">
        <v>203</v>
      </c>
      <c r="B2" s="54"/>
      <c r="C2" s="54"/>
      <c r="D2" s="54"/>
    </row>
    <row r="3" spans="1:4" x14ac:dyDescent="0.25">
      <c r="A3" s="54"/>
      <c r="B3" s="54" t="s">
        <v>1</v>
      </c>
      <c r="C3" s="54"/>
      <c r="D3" s="54"/>
    </row>
    <row r="4" spans="1:4" x14ac:dyDescent="0.25">
      <c r="A4" s="54" t="s">
        <v>2</v>
      </c>
      <c r="B4" s="54"/>
      <c r="C4" s="54"/>
      <c r="D4" s="54"/>
    </row>
    <row r="5" spans="1:4" x14ac:dyDescent="0.25">
      <c r="A5" s="54" t="s">
        <v>3</v>
      </c>
      <c r="B5" s="54"/>
      <c r="C5" s="54"/>
      <c r="D5" s="54"/>
    </row>
    <row r="6" spans="1:4" x14ac:dyDescent="0.25">
      <c r="A6" s="54" t="s">
        <v>4</v>
      </c>
      <c r="B6" s="54"/>
      <c r="C6" s="54"/>
      <c r="D6" s="54"/>
    </row>
    <row r="7" spans="1:4" x14ac:dyDescent="0.25">
      <c r="A7" s="2"/>
      <c r="B7" s="2"/>
      <c r="C7" s="2"/>
      <c r="D7" s="2"/>
    </row>
    <row r="8" spans="1:4" ht="25.5" x14ac:dyDescent="0.25">
      <c r="A8" s="5"/>
      <c r="B8" s="3" t="s">
        <v>6</v>
      </c>
      <c r="C8" s="3" t="s">
        <v>7</v>
      </c>
      <c r="D8" s="6" t="s">
        <v>8</v>
      </c>
    </row>
    <row r="9" spans="1:4" x14ac:dyDescent="0.25">
      <c r="A9" s="7"/>
      <c r="B9" s="8"/>
      <c r="C9" s="8"/>
      <c r="D9" s="9"/>
    </row>
    <row r="10" spans="1:4" s="30" customFormat="1" x14ac:dyDescent="0.25">
      <c r="A10" s="42" t="s">
        <v>188</v>
      </c>
      <c r="B10" s="43">
        <v>32633246698</v>
      </c>
      <c r="C10" s="43">
        <f>+C11</f>
        <v>22363829345.369999</v>
      </c>
      <c r="D10" s="44">
        <f>+D11</f>
        <v>22363829345.369999</v>
      </c>
    </row>
    <row r="11" spans="1:4" s="30" customFormat="1" x14ac:dyDescent="0.25">
      <c r="A11" s="45" t="s">
        <v>189</v>
      </c>
      <c r="B11" s="46">
        <v>32633246698</v>
      </c>
      <c r="C11" s="46">
        <v>22363829345.369999</v>
      </c>
      <c r="D11" s="47">
        <v>22363829345.369999</v>
      </c>
    </row>
    <row r="12" spans="1:4" s="30" customFormat="1" x14ac:dyDescent="0.25">
      <c r="A12" s="45" t="s">
        <v>190</v>
      </c>
      <c r="B12" s="46">
        <v>0</v>
      </c>
      <c r="C12" s="46">
        <v>0</v>
      </c>
      <c r="D12" s="47">
        <v>0</v>
      </c>
    </row>
    <row r="13" spans="1:4" s="30" customFormat="1" x14ac:dyDescent="0.25">
      <c r="A13" s="42" t="s">
        <v>191</v>
      </c>
      <c r="B13" s="43">
        <v>32859480662</v>
      </c>
      <c r="C13" s="43">
        <f>+C14</f>
        <v>20967037861.189999</v>
      </c>
      <c r="D13" s="44">
        <f>+D14</f>
        <v>20077850593.32</v>
      </c>
    </row>
    <row r="14" spans="1:4" s="30" customFormat="1" x14ac:dyDescent="0.25">
      <c r="A14" s="45" t="s">
        <v>192</v>
      </c>
      <c r="B14" s="46">
        <v>32859480662</v>
      </c>
      <c r="C14" s="46">
        <v>20967037861.189999</v>
      </c>
      <c r="D14" s="47">
        <v>20077850593.32</v>
      </c>
    </row>
    <row r="15" spans="1:4" s="30" customFormat="1" x14ac:dyDescent="0.25">
      <c r="A15" s="45" t="s">
        <v>193</v>
      </c>
      <c r="B15" s="46">
        <v>0</v>
      </c>
      <c r="C15" s="46">
        <v>0</v>
      </c>
      <c r="D15" s="47">
        <v>0</v>
      </c>
    </row>
    <row r="16" spans="1:4" s="30" customFormat="1" x14ac:dyDescent="0.25">
      <c r="A16" s="42" t="s">
        <v>194</v>
      </c>
      <c r="B16" s="43">
        <f>+B10-B13</f>
        <v>-226233964</v>
      </c>
      <c r="C16" s="43">
        <f>+C10-C13</f>
        <v>1396791484.1800003</v>
      </c>
      <c r="D16" s="44">
        <f>+D10-D13</f>
        <v>2285978752.0499992</v>
      </c>
    </row>
    <row r="17" spans="1:4" s="30" customFormat="1" x14ac:dyDescent="0.25">
      <c r="A17" s="36" t="s">
        <v>195</v>
      </c>
      <c r="B17" s="37" t="s">
        <v>156</v>
      </c>
      <c r="C17" s="37" t="s">
        <v>7</v>
      </c>
      <c r="D17" s="38" t="s">
        <v>202</v>
      </c>
    </row>
    <row r="18" spans="1:4" s="30" customFormat="1" x14ac:dyDescent="0.25">
      <c r="A18" s="42" t="s">
        <v>196</v>
      </c>
      <c r="B18" s="49">
        <f>+B16</f>
        <v>-226233964</v>
      </c>
      <c r="C18" s="49">
        <f t="shared" ref="C18:D18" si="0">+C16</f>
        <v>1396791484.1800003</v>
      </c>
      <c r="D18" s="44">
        <f t="shared" si="0"/>
        <v>2285978752.0499992</v>
      </c>
    </row>
    <row r="19" spans="1:4" s="30" customFormat="1" x14ac:dyDescent="0.25">
      <c r="A19" s="45" t="s">
        <v>197</v>
      </c>
      <c r="B19" s="46">
        <v>146813189</v>
      </c>
      <c r="C19" s="46">
        <v>101223161.84</v>
      </c>
      <c r="D19" s="47">
        <v>101223161.84</v>
      </c>
    </row>
    <row r="20" spans="1:4" s="30" customFormat="1" x14ac:dyDescent="0.25">
      <c r="A20" s="42" t="s">
        <v>198</v>
      </c>
      <c r="B20" s="49">
        <f>+B18-B19</f>
        <v>-373047153</v>
      </c>
      <c r="C20" s="49">
        <f t="shared" ref="C20:D20" si="1">+C18-C19</f>
        <v>1295568322.3400004</v>
      </c>
      <c r="D20" s="44">
        <f t="shared" si="1"/>
        <v>2184755590.2099991</v>
      </c>
    </row>
    <row r="21" spans="1:4" s="30" customFormat="1" x14ac:dyDescent="0.25">
      <c r="A21" s="36" t="s">
        <v>195</v>
      </c>
      <c r="B21" s="37" t="s">
        <v>156</v>
      </c>
      <c r="C21" s="37" t="s">
        <v>7</v>
      </c>
      <c r="D21" s="38" t="s">
        <v>202</v>
      </c>
    </row>
    <row r="22" spans="1:4" x14ac:dyDescent="0.25">
      <c r="A22" s="45" t="s">
        <v>199</v>
      </c>
      <c r="B22" s="46">
        <v>400000000</v>
      </c>
      <c r="C22" s="46">
        <v>0</v>
      </c>
      <c r="D22" s="47">
        <v>0</v>
      </c>
    </row>
    <row r="23" spans="1:4" x14ac:dyDescent="0.25">
      <c r="A23" s="45" t="s">
        <v>200</v>
      </c>
      <c r="B23" s="46">
        <v>26952847</v>
      </c>
      <c r="C23" s="46">
        <v>4467110.71</v>
      </c>
      <c r="D23" s="47">
        <v>4467110.71</v>
      </c>
    </row>
    <row r="24" spans="1:4" x14ac:dyDescent="0.25">
      <c r="A24" s="42" t="s">
        <v>201</v>
      </c>
      <c r="B24" s="43">
        <f>+B22-B23</f>
        <v>373047153</v>
      </c>
      <c r="C24" s="49">
        <f t="shared" ref="C24:D24" si="2">+C22-C23</f>
        <v>-4467110.71</v>
      </c>
      <c r="D24" s="44">
        <f t="shared" si="2"/>
        <v>-4467110.71</v>
      </c>
    </row>
    <row r="25" spans="1:4" x14ac:dyDescent="0.25">
      <c r="A25" s="39"/>
      <c r="B25" s="40"/>
      <c r="C25" s="40"/>
      <c r="D25" s="41"/>
    </row>
    <row r="27" spans="1:4" x14ac:dyDescent="0.25">
      <c r="A27" s="33" t="s">
        <v>9</v>
      </c>
    </row>
    <row r="30" spans="1:4" x14ac:dyDescent="0.25">
      <c r="B30" s="13"/>
      <c r="C30" s="13"/>
      <c r="D30" s="13"/>
    </row>
    <row r="31" spans="1:4" x14ac:dyDescent="0.25">
      <c r="B31" s="13"/>
      <c r="C31" s="13"/>
      <c r="D31" s="13"/>
    </row>
  </sheetData>
  <mergeCells count="6">
    <mergeCell ref="A6:D6"/>
    <mergeCell ref="A1:D1"/>
    <mergeCell ref="A2:D2"/>
    <mergeCell ref="A3:D3"/>
    <mergeCell ref="A4:D4"/>
    <mergeCell ref="A5:D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Análitico Ingresos</vt:lpstr>
      <vt:lpstr>Clasificación Administrativa</vt:lpstr>
      <vt:lpstr>Clasificación Económica</vt:lpstr>
      <vt:lpstr>Objeto del Gasto</vt:lpstr>
      <vt:lpstr>Clasificación Funcional</vt:lpstr>
      <vt:lpstr>Categoría Programática</vt:lpstr>
      <vt:lpstr>Postura Fiscal</vt:lpstr>
      <vt:lpstr>'Objeto del Gasto'!Títulos_a_imprimir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Rita A. Hernandez Cruz</cp:lastModifiedBy>
  <cp:lastPrinted>2016-03-22T21:29:35Z</cp:lastPrinted>
  <dcterms:created xsi:type="dcterms:W3CDTF">2016-03-22T17:13:11Z</dcterms:created>
  <dcterms:modified xsi:type="dcterms:W3CDTF">2016-03-22T21:29:44Z</dcterms:modified>
</cp:coreProperties>
</file>