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D20" i="4" l="1"/>
  <c r="C20" i="4"/>
  <c r="D18" i="4"/>
  <c r="C18" i="4"/>
  <c r="B24" i="4"/>
  <c r="D16" i="4"/>
  <c r="C13" i="4"/>
  <c r="C16" i="4"/>
  <c r="B16" i="4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10" i="5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10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10" i="7"/>
  <c r="G11" i="8"/>
  <c r="G12" i="8"/>
  <c r="G13" i="8"/>
  <c r="G14" i="8"/>
  <c r="G15" i="8"/>
  <c r="G10" i="8"/>
  <c r="D15" i="8"/>
  <c r="D11" i="8"/>
  <c r="D12" i="8"/>
  <c r="D13" i="8"/>
  <c r="D14" i="8"/>
  <c r="D10" i="8"/>
  <c r="G11" i="9"/>
  <c r="D11" i="9"/>
  <c r="D10" i="9"/>
  <c r="G10" i="9" s="1"/>
  <c r="B20" i="4" l="1"/>
  <c r="B18" i="4"/>
  <c r="F10" i="9"/>
  <c r="E10" i="9"/>
  <c r="C10" i="9"/>
</calcChain>
</file>

<file path=xl/sharedStrings.xml><?xml version="1.0" encoding="utf-8"?>
<sst xmlns="http://schemas.openxmlformats.org/spreadsheetml/2006/main" count="305" uniqueCount="208">
  <si>
    <t>Cuenta Pública 2015</t>
  </si>
  <si>
    <t>Estado Analítico del Ejercicio del Presupuesto de Egresos</t>
  </si>
  <si>
    <t>Indicadores de Postura Fiscal</t>
  </si>
  <si>
    <t>Del  1o. de Enero al 30 de Junio de 2015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</si>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</sst>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4" workbookViewId="0">
      <selection activeCell="A3" sqref="A3:XFD3"/>
    </sheetView>
  </sheetViews>
  <sheetFormatPr baseColWidth="10" defaultRowHeight="15" x14ac:dyDescent="0.25"/>
  <cols>
    <col min="1" max="1" width="62.42578125" customWidth="1"/>
    <col min="2" max="2" width="24.28515625" customWidth="1"/>
    <col min="3" max="3" width="15.7109375" customWidth="1"/>
    <col min="4" max="4" width="18.140625" customWidth="1"/>
    <col min="5" max="5" width="19.28515625" customWidth="1"/>
    <col min="6" max="6" width="17.42578125" customWidth="1"/>
    <col min="7" max="7" width="17.570312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176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181</v>
      </c>
      <c r="B7" s="3" t="s">
        <v>18</v>
      </c>
      <c r="C7" s="3" t="s">
        <v>177</v>
      </c>
      <c r="D7" s="3" t="s">
        <v>30</v>
      </c>
      <c r="E7" s="3" t="s">
        <v>7</v>
      </c>
      <c r="F7" s="3" t="s">
        <v>178</v>
      </c>
      <c r="G7" s="6" t="s">
        <v>179</v>
      </c>
    </row>
    <row r="8" spans="1:7" x14ac:dyDescent="0.25">
      <c r="A8" s="7"/>
      <c r="B8" s="8">
        <v>1</v>
      </c>
      <c r="C8" s="8">
        <v>2</v>
      </c>
      <c r="D8" s="8" t="s">
        <v>33</v>
      </c>
      <c r="E8" s="8">
        <v>4</v>
      </c>
      <c r="F8" s="8">
        <v>5</v>
      </c>
      <c r="G8" s="9" t="s">
        <v>180</v>
      </c>
    </row>
    <row r="9" spans="1:7" x14ac:dyDescent="0.25">
      <c r="A9" s="13" t="s">
        <v>182</v>
      </c>
      <c r="B9" s="14">
        <v>1549842112</v>
      </c>
      <c r="C9" s="14">
        <v>0</v>
      </c>
      <c r="D9" s="14">
        <v>1549842112</v>
      </c>
      <c r="E9" s="14">
        <v>883186519.65999997</v>
      </c>
      <c r="F9" s="14">
        <v>883186519.65999997</v>
      </c>
      <c r="G9" s="15">
        <v>-666655592.34000003</v>
      </c>
    </row>
    <row r="10" spans="1:7" x14ac:dyDescent="0.25">
      <c r="A10" s="13" t="s">
        <v>183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185</v>
      </c>
      <c r="B12" s="14">
        <v>590895514</v>
      </c>
      <c r="C12" s="14">
        <v>0</v>
      </c>
      <c r="D12" s="14">
        <v>590895514</v>
      </c>
      <c r="E12" s="14">
        <v>342997960.19</v>
      </c>
      <c r="F12" s="14">
        <v>342997960.19</v>
      </c>
      <c r="G12" s="15">
        <v>-247897553.81</v>
      </c>
    </row>
    <row r="13" spans="1:7" x14ac:dyDescent="0.25">
      <c r="A13" s="13" t="s">
        <v>186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187</v>
      </c>
      <c r="B14" s="14">
        <v>2593308</v>
      </c>
      <c r="C14" s="14">
        <v>0</v>
      </c>
      <c r="D14" s="14">
        <v>2593308</v>
      </c>
      <c r="E14" s="14">
        <v>2980408.62</v>
      </c>
      <c r="F14" s="14">
        <v>2980408.62</v>
      </c>
      <c r="G14" s="15">
        <v>387100.62</v>
      </c>
    </row>
    <row r="15" spans="1:7" x14ac:dyDescent="0.25">
      <c r="A15" s="13" t="s">
        <v>188</v>
      </c>
      <c r="B15" s="14">
        <v>29495080</v>
      </c>
      <c r="C15" s="14">
        <v>0</v>
      </c>
      <c r="D15" s="14">
        <v>29495080</v>
      </c>
      <c r="E15" s="14">
        <v>16889840.239999998</v>
      </c>
      <c r="F15" s="14">
        <v>16889840.239999998</v>
      </c>
      <c r="G15" s="15">
        <v>-12605239.76</v>
      </c>
    </row>
    <row r="16" spans="1:7" x14ac:dyDescent="0.25">
      <c r="A16" s="13" t="s">
        <v>189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187</v>
      </c>
      <c r="B17" s="14">
        <v>267738729</v>
      </c>
      <c r="C17" s="14">
        <v>0</v>
      </c>
      <c r="D17" s="14">
        <v>267738729</v>
      </c>
      <c r="E17" s="14">
        <v>287363317.08999997</v>
      </c>
      <c r="F17" s="14">
        <v>287363317.08999997</v>
      </c>
      <c r="G17" s="15">
        <v>19624588.09</v>
      </c>
    </row>
    <row r="18" spans="1:8" x14ac:dyDescent="0.25">
      <c r="A18" s="13" t="s">
        <v>188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190</v>
      </c>
      <c r="B19" s="14">
        <v>2446384483</v>
      </c>
      <c r="C19" s="14">
        <v>0</v>
      </c>
      <c r="D19" s="14">
        <v>2446384483</v>
      </c>
      <c r="E19" s="14">
        <v>0</v>
      </c>
      <c r="F19" s="14">
        <v>0</v>
      </c>
      <c r="G19" s="15">
        <v>-2446384483</v>
      </c>
    </row>
    <row r="20" spans="1:8" x14ac:dyDescent="0.25">
      <c r="A20" s="13" t="s">
        <v>156</v>
      </c>
      <c r="B20" s="14">
        <v>28737826135</v>
      </c>
      <c r="C20" s="14">
        <v>0</v>
      </c>
      <c r="D20" s="14">
        <v>28737826135</v>
      </c>
      <c r="E20" s="14">
        <v>12400792093.610001</v>
      </c>
      <c r="F20" s="14">
        <v>12400792093.610001</v>
      </c>
      <c r="G20" s="15">
        <v>-16337034041.389999</v>
      </c>
    </row>
    <row r="21" spans="1:8" x14ac:dyDescent="0.25">
      <c r="A21" s="13" t="s">
        <v>125</v>
      </c>
      <c r="B21" s="14">
        <v>1687105021</v>
      </c>
      <c r="C21" s="14">
        <v>0</v>
      </c>
      <c r="D21" s="14">
        <v>1687105021</v>
      </c>
      <c r="E21" s="14">
        <v>870168000</v>
      </c>
      <c r="F21" s="14">
        <v>870168000</v>
      </c>
      <c r="G21" s="15">
        <v>-816937021</v>
      </c>
    </row>
    <row r="22" spans="1:8" x14ac:dyDescent="0.25">
      <c r="A22" s="13" t="s">
        <v>191</v>
      </c>
      <c r="B22" s="14">
        <v>500000000</v>
      </c>
      <c r="C22" s="14">
        <v>0</v>
      </c>
      <c r="D22" s="14">
        <v>500000000</v>
      </c>
      <c r="E22" s="14">
        <v>667848198.98000002</v>
      </c>
      <c r="F22" s="14">
        <v>667848198.98000002</v>
      </c>
      <c r="G22" s="15">
        <v>167848198.97999999</v>
      </c>
    </row>
    <row r="23" spans="1:8" x14ac:dyDescent="0.25">
      <c r="A23" s="10" t="s">
        <v>192</v>
      </c>
      <c r="B23" s="11">
        <v>35811880382</v>
      </c>
      <c r="C23" s="11">
        <v>0</v>
      </c>
      <c r="D23" s="11">
        <v>35811880382</v>
      </c>
      <c r="E23" s="11">
        <v>15472226338.389999</v>
      </c>
      <c r="F23" s="11">
        <v>15472226338.389999</v>
      </c>
      <c r="G23" s="12">
        <v>-20339654043.610001</v>
      </c>
      <c r="H23" s="1"/>
    </row>
    <row r="24" spans="1:8" x14ac:dyDescent="0.25">
      <c r="A24" s="10" t="s">
        <v>193</v>
      </c>
      <c r="B24" s="11">
        <v>32865495899</v>
      </c>
      <c r="C24" s="11">
        <v>0</v>
      </c>
      <c r="D24" s="11">
        <v>32865495899</v>
      </c>
      <c r="E24" s="11">
        <v>14804378139.41</v>
      </c>
      <c r="F24" s="11">
        <v>14804378139.41</v>
      </c>
      <c r="G24" s="12">
        <v>-18061117759.59</v>
      </c>
      <c r="H24" s="1"/>
    </row>
    <row r="25" spans="1:8" x14ac:dyDescent="0.25">
      <c r="A25" s="13" t="s">
        <v>194</v>
      </c>
      <c r="B25" s="14">
        <v>1549842112</v>
      </c>
      <c r="C25" s="14">
        <v>0</v>
      </c>
      <c r="D25" s="14">
        <v>1549842112</v>
      </c>
      <c r="E25" s="14">
        <v>883186519.65999997</v>
      </c>
      <c r="F25" s="14">
        <v>883186519.65999997</v>
      </c>
      <c r="G25" s="15">
        <v>-666655592.34000003</v>
      </c>
    </row>
    <row r="26" spans="1:8" x14ac:dyDescent="0.25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196</v>
      </c>
      <c r="B27" s="14">
        <v>590895514</v>
      </c>
      <c r="C27" s="14">
        <v>0</v>
      </c>
      <c r="D27" s="14">
        <v>590895514</v>
      </c>
      <c r="E27" s="14">
        <v>342997960.19</v>
      </c>
      <c r="F27" s="14">
        <v>342997960.19</v>
      </c>
      <c r="G27" s="15">
        <v>-247897553.81</v>
      </c>
    </row>
    <row r="28" spans="1:8" x14ac:dyDescent="0.25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198</v>
      </c>
      <c r="B29" s="14">
        <v>2593308</v>
      </c>
      <c r="C29" s="14">
        <v>0</v>
      </c>
      <c r="D29" s="14">
        <v>2593308</v>
      </c>
      <c r="E29" s="14">
        <v>2980408.62</v>
      </c>
      <c r="F29" s="14">
        <v>2980408.62</v>
      </c>
      <c r="G29" s="15">
        <v>387100.62</v>
      </c>
    </row>
    <row r="30" spans="1:8" x14ac:dyDescent="0.25">
      <c r="A30" s="13" t="s">
        <v>199</v>
      </c>
      <c r="B30" s="14">
        <v>29495080</v>
      </c>
      <c r="C30" s="14">
        <v>0</v>
      </c>
      <c r="D30" s="14">
        <v>29495080</v>
      </c>
      <c r="E30" s="14">
        <v>16889840.239999998</v>
      </c>
      <c r="F30" s="14">
        <v>16889840.239999998</v>
      </c>
      <c r="G30" s="15">
        <v>-12605239.76</v>
      </c>
    </row>
    <row r="31" spans="1:8" x14ac:dyDescent="0.25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198</v>
      </c>
      <c r="B32" s="14">
        <v>267738729</v>
      </c>
      <c r="C32" s="14">
        <v>0</v>
      </c>
      <c r="D32" s="14">
        <v>267738729</v>
      </c>
      <c r="E32" s="14">
        <v>287363317.08999997</v>
      </c>
      <c r="F32" s="14">
        <v>287363317.08999997</v>
      </c>
      <c r="G32" s="15">
        <v>19624588.09</v>
      </c>
    </row>
    <row r="33" spans="1:8" x14ac:dyDescent="0.25">
      <c r="A33" s="13" t="s">
        <v>199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201</v>
      </c>
      <c r="B34" s="14">
        <v>28737826135</v>
      </c>
      <c r="C34" s="14">
        <v>0</v>
      </c>
      <c r="D34" s="14">
        <v>28737826135</v>
      </c>
      <c r="E34" s="14">
        <v>12400792093.610001</v>
      </c>
      <c r="F34" s="14">
        <v>12400792093.610001</v>
      </c>
      <c r="G34" s="15">
        <v>-16337034041.389999</v>
      </c>
    </row>
    <row r="35" spans="1:8" x14ac:dyDescent="0.25">
      <c r="A35" s="13" t="s">
        <v>202</v>
      </c>
      <c r="B35" s="14">
        <v>1687105021</v>
      </c>
      <c r="C35" s="14">
        <v>0</v>
      </c>
      <c r="D35" s="14">
        <v>1687105021</v>
      </c>
      <c r="E35" s="14">
        <v>870168000</v>
      </c>
      <c r="F35" s="14">
        <v>870168000</v>
      </c>
      <c r="G35" s="15">
        <v>-816937021</v>
      </c>
    </row>
    <row r="36" spans="1:8" x14ac:dyDescent="0.25">
      <c r="A36" s="10" t="s">
        <v>203</v>
      </c>
      <c r="B36" s="11">
        <v>2446384483</v>
      </c>
      <c r="C36" s="11">
        <v>0</v>
      </c>
      <c r="D36" s="11">
        <v>2446384483</v>
      </c>
      <c r="E36" s="11">
        <v>0</v>
      </c>
      <c r="F36" s="11">
        <v>0</v>
      </c>
      <c r="G36" s="12">
        <v>-2446384483</v>
      </c>
      <c r="H36" s="1"/>
    </row>
    <row r="37" spans="1:8" x14ac:dyDescent="0.25">
      <c r="A37" s="13" t="s">
        <v>204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205</v>
      </c>
      <c r="B38" s="14">
        <v>2446384483</v>
      </c>
      <c r="C38" s="14">
        <v>0</v>
      </c>
      <c r="D38" s="14">
        <v>2446384483</v>
      </c>
      <c r="E38" s="14">
        <v>0</v>
      </c>
      <c r="F38" s="14">
        <v>0</v>
      </c>
      <c r="G38" s="15">
        <v>-2446384483</v>
      </c>
    </row>
    <row r="39" spans="1:8" x14ac:dyDescent="0.25">
      <c r="A39" s="13" t="s">
        <v>202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0" t="s">
        <v>206</v>
      </c>
      <c r="B40" s="11">
        <v>500000000</v>
      </c>
      <c r="C40" s="11">
        <v>0</v>
      </c>
      <c r="D40" s="11">
        <v>500000000</v>
      </c>
      <c r="E40" s="11">
        <v>667848198.98000002</v>
      </c>
      <c r="F40" s="11">
        <v>667848198.98000002</v>
      </c>
      <c r="G40" s="12">
        <v>167848198.97999999</v>
      </c>
      <c r="H40" s="1"/>
    </row>
    <row r="41" spans="1:8" x14ac:dyDescent="0.25">
      <c r="A41" s="13" t="s">
        <v>207</v>
      </c>
      <c r="B41" s="14">
        <v>500000000</v>
      </c>
      <c r="C41" s="14">
        <v>0</v>
      </c>
      <c r="D41" s="14">
        <v>500000000</v>
      </c>
      <c r="E41" s="14">
        <v>667848198.98000002</v>
      </c>
      <c r="F41" s="14">
        <v>667848198.98000002</v>
      </c>
      <c r="G41" s="15">
        <v>167848198.97999999</v>
      </c>
    </row>
    <row r="42" spans="1:8" x14ac:dyDescent="0.25">
      <c r="A42" s="10" t="s">
        <v>192</v>
      </c>
      <c r="B42" s="11">
        <v>35811880382</v>
      </c>
      <c r="C42" s="11">
        <v>0</v>
      </c>
      <c r="D42" s="11">
        <v>35811880382</v>
      </c>
      <c r="E42" s="11">
        <v>15472226338.389999</v>
      </c>
      <c r="F42" s="11">
        <v>15472226338.389999</v>
      </c>
      <c r="G42" s="12">
        <v>-20339654043.610001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opLeftCell="A8" workbookViewId="0">
      <selection activeCell="F21" sqref="F21"/>
    </sheetView>
  </sheetViews>
  <sheetFormatPr baseColWidth="10" defaultRowHeight="15" x14ac:dyDescent="0.25"/>
  <cols>
    <col min="1" max="1" width="64.7109375" customWidth="1"/>
    <col min="2" max="2" width="17.7109375" customWidth="1"/>
    <col min="3" max="3" width="15.7109375" customWidth="1"/>
    <col min="4" max="4" width="17.42578125" customWidth="1"/>
    <col min="5" max="6" width="17.5703125" customWidth="1"/>
    <col min="7" max="7" width="16.8554687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174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7" x14ac:dyDescent="0.25">
      <c r="A9" s="19"/>
      <c r="B9" s="20">
        <v>1</v>
      </c>
      <c r="C9" s="20">
        <v>2</v>
      </c>
      <c r="D9" s="20" t="s">
        <v>33</v>
      </c>
      <c r="E9" s="20">
        <v>4</v>
      </c>
      <c r="F9" s="20">
        <v>5</v>
      </c>
      <c r="G9" s="21" t="s">
        <v>34</v>
      </c>
    </row>
    <row r="10" spans="1:7" x14ac:dyDescent="0.25">
      <c r="A10" s="10" t="s">
        <v>5</v>
      </c>
      <c r="B10" s="11">
        <v>35811880382</v>
      </c>
      <c r="C10" s="11">
        <f t="shared" ref="B10:G10" si="0">SUM(C11:C21)</f>
        <v>1603101026.27</v>
      </c>
      <c r="D10" s="11">
        <f>+B10+C10</f>
        <v>37414981408.269997</v>
      </c>
      <c r="E10" s="11">
        <f t="shared" si="0"/>
        <v>15078959864.809999</v>
      </c>
      <c r="F10" s="11">
        <f t="shared" si="0"/>
        <v>14516611856.049999</v>
      </c>
      <c r="G10" s="12">
        <f>+D10-E10</f>
        <v>22336021543.459999</v>
      </c>
    </row>
    <row r="11" spans="1:7" x14ac:dyDescent="0.25">
      <c r="A11" s="13" t="s">
        <v>175</v>
      </c>
      <c r="B11" s="14">
        <v>35811880382</v>
      </c>
      <c r="C11" s="14">
        <v>1603101026.27</v>
      </c>
      <c r="D11" s="14">
        <f>+B11+C11</f>
        <v>37414981408.269997</v>
      </c>
      <c r="E11" s="14">
        <v>15078959864.809999</v>
      </c>
      <c r="F11" s="14">
        <v>14516611856.049999</v>
      </c>
      <c r="G11" s="15">
        <f>+D11-E11</f>
        <v>22336021543.459999</v>
      </c>
    </row>
    <row r="12" spans="1:7" x14ac:dyDescent="0.25">
      <c r="A12" s="16"/>
      <c r="B12" s="17"/>
      <c r="C12" s="17"/>
      <c r="D12" s="17"/>
      <c r="E12" s="17"/>
      <c r="F12" s="17"/>
      <c r="G12" s="18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opLeftCell="A9" workbookViewId="0">
      <selection activeCell="G15" sqref="G15"/>
    </sheetView>
  </sheetViews>
  <sheetFormatPr baseColWidth="10" defaultRowHeight="15" x14ac:dyDescent="0.25"/>
  <cols>
    <col min="1" max="1" width="64.7109375" customWidth="1"/>
    <col min="2" max="2" width="18.140625" customWidth="1"/>
    <col min="3" max="3" width="15.7109375" customWidth="1"/>
    <col min="4" max="4" width="18.28515625" customWidth="1"/>
    <col min="5" max="5" width="16.7109375" customWidth="1"/>
    <col min="6" max="6" width="17.5703125" customWidth="1"/>
    <col min="7" max="7" width="16.57031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168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169</v>
      </c>
      <c r="B10" s="14">
        <v>30984228555</v>
      </c>
      <c r="C10" s="14">
        <v>1034503085.34</v>
      </c>
      <c r="D10" s="14">
        <f>+B10+C10</f>
        <v>32018731640.34</v>
      </c>
      <c r="E10" s="14">
        <v>14128940368.82</v>
      </c>
      <c r="F10" s="14">
        <v>13623915506.950001</v>
      </c>
      <c r="G10" s="15">
        <f>+D10-E10</f>
        <v>17889791271.52</v>
      </c>
    </row>
    <row r="11" spans="1:8" x14ac:dyDescent="0.25">
      <c r="A11" s="13" t="s">
        <v>170</v>
      </c>
      <c r="B11" s="14">
        <v>4649912260</v>
      </c>
      <c r="C11" s="14">
        <v>568597940.92999995</v>
      </c>
      <c r="D11" s="14">
        <f t="shared" ref="D11:D14" si="0">+B11+C11</f>
        <v>5218510200.9300003</v>
      </c>
      <c r="E11" s="14">
        <v>875968528.20000005</v>
      </c>
      <c r="F11" s="14">
        <v>818645381.90999997</v>
      </c>
      <c r="G11" s="15">
        <f t="shared" ref="G11:G15" si="1">+D11-E11</f>
        <v>4342541672.7300005</v>
      </c>
    </row>
    <row r="12" spans="1:8" x14ac:dyDescent="0.25">
      <c r="A12" s="13" t="s">
        <v>171</v>
      </c>
      <c r="B12" s="14">
        <v>177739567</v>
      </c>
      <c r="C12" s="14">
        <v>0</v>
      </c>
      <c r="D12" s="14">
        <f t="shared" si="0"/>
        <v>177739567</v>
      </c>
      <c r="E12" s="14">
        <v>74050967.790000007</v>
      </c>
      <c r="F12" s="14">
        <v>74050967.189999998</v>
      </c>
      <c r="G12" s="15">
        <f t="shared" si="1"/>
        <v>103688599.20999999</v>
      </c>
    </row>
    <row r="13" spans="1:8" x14ac:dyDescent="0.25">
      <c r="A13" s="13" t="s">
        <v>172</v>
      </c>
      <c r="B13" s="23">
        <v>0</v>
      </c>
      <c r="C13" s="14">
        <v>0</v>
      </c>
      <c r="D13" s="14">
        <f t="shared" si="0"/>
        <v>0</v>
      </c>
      <c r="E13" s="14">
        <v>0</v>
      </c>
      <c r="F13" s="14">
        <v>0</v>
      </c>
      <c r="G13" s="15">
        <f t="shared" si="1"/>
        <v>0</v>
      </c>
    </row>
    <row r="14" spans="1:8" x14ac:dyDescent="0.25">
      <c r="A14" s="13" t="s">
        <v>173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5">
        <f t="shared" si="1"/>
        <v>0</v>
      </c>
    </row>
    <row r="15" spans="1:8" x14ac:dyDescent="0.25">
      <c r="A15" s="10" t="s">
        <v>64</v>
      </c>
      <c r="B15" s="11">
        <v>35811880382</v>
      </c>
      <c r="C15" s="11">
        <v>1603101026.27</v>
      </c>
      <c r="D15" s="11">
        <f>SUM(D10:D14)</f>
        <v>37414981408.270004</v>
      </c>
      <c r="E15" s="11">
        <v>15078959864.809999</v>
      </c>
      <c r="F15" s="11">
        <v>14516611856.049999</v>
      </c>
      <c r="G15" s="12">
        <f t="shared" si="1"/>
        <v>22336021543.460007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0" workbookViewId="0">
      <selection activeCell="G10" sqref="G10:G82"/>
    </sheetView>
  </sheetViews>
  <sheetFormatPr baseColWidth="10" defaultRowHeight="15" x14ac:dyDescent="0.25"/>
  <cols>
    <col min="1" max="1" width="64.7109375" customWidth="1"/>
    <col min="2" max="2" width="16.42578125" customWidth="1"/>
    <col min="3" max="3" width="15.7109375" customWidth="1"/>
    <col min="4" max="4" width="17.7109375" customWidth="1"/>
    <col min="5" max="5" width="16.85546875" bestFit="1" customWidth="1"/>
    <col min="6" max="6" width="17.42578125" customWidth="1"/>
    <col min="7" max="7" width="18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98</v>
      </c>
      <c r="B10" s="11">
        <v>9630940655</v>
      </c>
      <c r="C10" s="11">
        <v>38683339.280000001</v>
      </c>
      <c r="D10" s="11">
        <f>+B10+C10</f>
        <v>9669623994.2800007</v>
      </c>
      <c r="E10" s="11">
        <v>4501874262.4499998</v>
      </c>
      <c r="F10" s="11">
        <v>4401946200.7299995</v>
      </c>
      <c r="G10" s="12">
        <f>+D10-E10</f>
        <v>5167749731.8300009</v>
      </c>
      <c r="H10" s="1"/>
    </row>
    <row r="11" spans="1:8" x14ac:dyDescent="0.25">
      <c r="A11" s="13" t="s">
        <v>99</v>
      </c>
      <c r="B11" s="14">
        <v>5097251229</v>
      </c>
      <c r="C11" s="14">
        <v>398777225</v>
      </c>
      <c r="D11" s="11">
        <f t="shared" ref="D11:D74" si="0">+B11+C11</f>
        <v>5496028454</v>
      </c>
      <c r="E11" s="14">
        <v>2488618416.0500002</v>
      </c>
      <c r="F11" s="14">
        <v>2488618416.0500002</v>
      </c>
      <c r="G11" s="12">
        <f t="shared" ref="G11:G74" si="1">+D11-E11</f>
        <v>3007410037.9499998</v>
      </c>
    </row>
    <row r="12" spans="1:8" x14ac:dyDescent="0.25">
      <c r="A12" s="13" t="s">
        <v>100</v>
      </c>
      <c r="B12" s="14">
        <v>568096166</v>
      </c>
      <c r="C12" s="14">
        <v>121240665</v>
      </c>
      <c r="D12" s="11">
        <f t="shared" si="0"/>
        <v>689336831</v>
      </c>
      <c r="E12" s="14">
        <v>367810977.49000001</v>
      </c>
      <c r="F12" s="14">
        <v>367346934.14999998</v>
      </c>
      <c r="G12" s="12">
        <f t="shared" si="1"/>
        <v>321525853.50999999</v>
      </c>
    </row>
    <row r="13" spans="1:8" x14ac:dyDescent="0.25">
      <c r="A13" s="13" t="s">
        <v>101</v>
      </c>
      <c r="B13" s="14">
        <v>1466973965</v>
      </c>
      <c r="C13" s="14">
        <v>-92176739</v>
      </c>
      <c r="D13" s="11">
        <f t="shared" si="0"/>
        <v>1374797226</v>
      </c>
      <c r="E13" s="14">
        <v>510326419.44999999</v>
      </c>
      <c r="F13" s="14">
        <v>510326419.44999999</v>
      </c>
      <c r="G13" s="12">
        <f t="shared" si="1"/>
        <v>864470806.54999995</v>
      </c>
    </row>
    <row r="14" spans="1:8" x14ac:dyDescent="0.25">
      <c r="A14" s="13" t="s">
        <v>102</v>
      </c>
      <c r="B14" s="14">
        <v>690540084</v>
      </c>
      <c r="C14" s="14">
        <v>-2973623.72</v>
      </c>
      <c r="D14" s="11">
        <f t="shared" si="0"/>
        <v>687566460.27999997</v>
      </c>
      <c r="E14" s="14">
        <v>469443429.76999998</v>
      </c>
      <c r="F14" s="14">
        <v>394988592.54000002</v>
      </c>
      <c r="G14" s="12">
        <f t="shared" si="1"/>
        <v>218123030.50999999</v>
      </c>
    </row>
    <row r="15" spans="1:8" x14ac:dyDescent="0.25">
      <c r="A15" s="13" t="s">
        <v>103</v>
      </c>
      <c r="B15" s="14">
        <v>630018514</v>
      </c>
      <c r="C15" s="14">
        <v>-104053689</v>
      </c>
      <c r="D15" s="11">
        <f t="shared" si="0"/>
        <v>525964825</v>
      </c>
      <c r="E15" s="14">
        <v>246819262.00999999</v>
      </c>
      <c r="F15" s="14">
        <v>221810080.86000001</v>
      </c>
      <c r="G15" s="12">
        <f t="shared" si="1"/>
        <v>279145562.99000001</v>
      </c>
    </row>
    <row r="16" spans="1:8" x14ac:dyDescent="0.25">
      <c r="A16" s="13" t="s">
        <v>104</v>
      </c>
      <c r="B16" s="14">
        <v>215883456</v>
      </c>
      <c r="C16" s="14">
        <v>-156489940</v>
      </c>
      <c r="D16" s="11">
        <f t="shared" si="0"/>
        <v>59393516</v>
      </c>
      <c r="E16" s="14">
        <v>0</v>
      </c>
      <c r="F16" s="14">
        <v>0</v>
      </c>
      <c r="G16" s="12">
        <f t="shared" si="1"/>
        <v>59393516</v>
      </c>
    </row>
    <row r="17" spans="1:8" x14ac:dyDescent="0.25">
      <c r="A17" s="13" t="s">
        <v>105</v>
      </c>
      <c r="B17" s="14">
        <v>962177241</v>
      </c>
      <c r="C17" s="14">
        <v>-125640559</v>
      </c>
      <c r="D17" s="11">
        <f t="shared" si="0"/>
        <v>836536682</v>
      </c>
      <c r="E17" s="14">
        <v>418855757.68000001</v>
      </c>
      <c r="F17" s="14">
        <v>418855757.68000001</v>
      </c>
      <c r="G17" s="12">
        <f t="shared" si="1"/>
        <v>417680924.31999999</v>
      </c>
    </row>
    <row r="18" spans="1:8" x14ac:dyDescent="0.25">
      <c r="A18" s="10" t="s">
        <v>106</v>
      </c>
      <c r="B18" s="11">
        <v>743888122</v>
      </c>
      <c r="C18" s="11">
        <v>41062319</v>
      </c>
      <c r="D18" s="11">
        <f t="shared" si="0"/>
        <v>784950441</v>
      </c>
      <c r="E18" s="11">
        <v>281101333.48000002</v>
      </c>
      <c r="F18" s="11">
        <v>237632355.72</v>
      </c>
      <c r="G18" s="12">
        <f t="shared" si="1"/>
        <v>503849107.51999998</v>
      </c>
      <c r="H18" s="1"/>
    </row>
    <row r="19" spans="1:8" ht="26.25" x14ac:dyDescent="0.25">
      <c r="A19" s="13" t="s">
        <v>107</v>
      </c>
      <c r="B19" s="14">
        <v>88034948</v>
      </c>
      <c r="C19" s="14">
        <v>1660892</v>
      </c>
      <c r="D19" s="11">
        <f t="shared" si="0"/>
        <v>89695840</v>
      </c>
      <c r="E19" s="14">
        <v>25321762.59</v>
      </c>
      <c r="F19" s="14">
        <v>17753861.239999998</v>
      </c>
      <c r="G19" s="12">
        <f t="shared" si="1"/>
        <v>64374077.409999996</v>
      </c>
    </row>
    <row r="20" spans="1:8" x14ac:dyDescent="0.25">
      <c r="A20" s="13" t="s">
        <v>108</v>
      </c>
      <c r="B20" s="14">
        <v>197297981</v>
      </c>
      <c r="C20" s="14">
        <v>19388486</v>
      </c>
      <c r="D20" s="11">
        <f t="shared" si="0"/>
        <v>216686467</v>
      </c>
      <c r="E20" s="14">
        <v>87992295.290000007</v>
      </c>
      <c r="F20" s="14">
        <v>79999147.670000002</v>
      </c>
      <c r="G20" s="12">
        <f t="shared" si="1"/>
        <v>128694171.70999999</v>
      </c>
    </row>
    <row r="21" spans="1:8" x14ac:dyDescent="0.25">
      <c r="A21" s="13" t="s">
        <v>109</v>
      </c>
      <c r="B21" s="14">
        <v>226505</v>
      </c>
      <c r="C21" s="14">
        <v>-95562</v>
      </c>
      <c r="D21" s="11">
        <f t="shared" si="0"/>
        <v>130943</v>
      </c>
      <c r="E21" s="14">
        <v>25</v>
      </c>
      <c r="F21" s="14">
        <v>25</v>
      </c>
      <c r="G21" s="12">
        <f t="shared" si="1"/>
        <v>130918</v>
      </c>
    </row>
    <row r="22" spans="1:8" x14ac:dyDescent="0.25">
      <c r="A22" s="13" t="s">
        <v>110</v>
      </c>
      <c r="B22" s="14">
        <v>20980990</v>
      </c>
      <c r="C22" s="14">
        <v>12784779</v>
      </c>
      <c r="D22" s="11">
        <f t="shared" si="0"/>
        <v>33765769</v>
      </c>
      <c r="E22" s="14">
        <v>15782085.32</v>
      </c>
      <c r="F22" s="14">
        <v>11474932.92</v>
      </c>
      <c r="G22" s="12">
        <f t="shared" si="1"/>
        <v>17983683.68</v>
      </c>
    </row>
    <row r="23" spans="1:8" x14ac:dyDescent="0.25">
      <c r="A23" s="13" t="s">
        <v>111</v>
      </c>
      <c r="B23" s="14">
        <v>18672664</v>
      </c>
      <c r="C23" s="14">
        <v>-5935305</v>
      </c>
      <c r="D23" s="11">
        <f t="shared" si="0"/>
        <v>12737359</v>
      </c>
      <c r="E23" s="14">
        <v>5145178.12</v>
      </c>
      <c r="F23" s="14">
        <v>3260415.02</v>
      </c>
      <c r="G23" s="12">
        <f t="shared" si="1"/>
        <v>7592180.8799999999</v>
      </c>
    </row>
    <row r="24" spans="1:8" x14ac:dyDescent="0.25">
      <c r="A24" s="13" t="s">
        <v>112</v>
      </c>
      <c r="B24" s="14">
        <v>212315713</v>
      </c>
      <c r="C24" s="14">
        <v>13816198</v>
      </c>
      <c r="D24" s="11">
        <f t="shared" si="0"/>
        <v>226131911</v>
      </c>
      <c r="E24" s="14">
        <v>114522179.37</v>
      </c>
      <c r="F24" s="14">
        <v>105067481.47</v>
      </c>
      <c r="G24" s="12">
        <f t="shared" si="1"/>
        <v>111609731.63</v>
      </c>
    </row>
    <row r="25" spans="1:8" x14ac:dyDescent="0.25">
      <c r="A25" s="13" t="s">
        <v>113</v>
      </c>
      <c r="B25" s="14">
        <v>80060148</v>
      </c>
      <c r="C25" s="14">
        <v>6453631</v>
      </c>
      <c r="D25" s="11">
        <f t="shared" si="0"/>
        <v>86513779</v>
      </c>
      <c r="E25" s="14">
        <v>8657284.1899999995</v>
      </c>
      <c r="F25" s="14">
        <v>4807269.33</v>
      </c>
      <c r="G25" s="12">
        <f t="shared" si="1"/>
        <v>77856494.810000002</v>
      </c>
    </row>
    <row r="26" spans="1:8" x14ac:dyDescent="0.25">
      <c r="A26" s="13" t="s">
        <v>114</v>
      </c>
      <c r="B26" s="14">
        <v>45106177</v>
      </c>
      <c r="C26" s="14">
        <v>-1792395</v>
      </c>
      <c r="D26" s="11">
        <f t="shared" si="0"/>
        <v>43313782</v>
      </c>
      <c r="E26" s="14">
        <v>2933.99</v>
      </c>
      <c r="F26" s="14">
        <v>2933.99</v>
      </c>
      <c r="G26" s="12">
        <f t="shared" si="1"/>
        <v>43310848.009999998</v>
      </c>
    </row>
    <row r="27" spans="1:8" x14ac:dyDescent="0.25">
      <c r="A27" s="13" t="s">
        <v>115</v>
      </c>
      <c r="B27" s="14">
        <v>81192996</v>
      </c>
      <c r="C27" s="14">
        <v>-5218405</v>
      </c>
      <c r="D27" s="11">
        <f t="shared" si="0"/>
        <v>75974591</v>
      </c>
      <c r="E27" s="14">
        <v>23677589.609999999</v>
      </c>
      <c r="F27" s="14">
        <v>15266289.08</v>
      </c>
      <c r="G27" s="12">
        <f t="shared" si="1"/>
        <v>52297001.390000001</v>
      </c>
    </row>
    <row r="28" spans="1:8" x14ac:dyDescent="0.25">
      <c r="A28" s="10" t="s">
        <v>116</v>
      </c>
      <c r="B28" s="11">
        <v>1589270661</v>
      </c>
      <c r="C28" s="11">
        <v>188965068.66</v>
      </c>
      <c r="D28" s="11">
        <f t="shared" si="0"/>
        <v>1778235729.6600001</v>
      </c>
      <c r="E28" s="11">
        <v>705979215.60000002</v>
      </c>
      <c r="F28" s="11">
        <v>580870644.97000003</v>
      </c>
      <c r="G28" s="12">
        <f t="shared" si="1"/>
        <v>1072256514.0600001</v>
      </c>
      <c r="H28" s="1"/>
    </row>
    <row r="29" spans="1:8" x14ac:dyDescent="0.25">
      <c r="A29" s="13" t="s">
        <v>117</v>
      </c>
      <c r="B29" s="14">
        <v>204792283</v>
      </c>
      <c r="C29" s="14">
        <v>-2090191</v>
      </c>
      <c r="D29" s="11">
        <f t="shared" si="0"/>
        <v>202702092</v>
      </c>
      <c r="E29" s="14">
        <v>82089892.099999994</v>
      </c>
      <c r="F29" s="14">
        <v>80889443.269999996</v>
      </c>
      <c r="G29" s="12">
        <f t="shared" si="1"/>
        <v>120612199.90000001</v>
      </c>
    </row>
    <row r="30" spans="1:8" x14ac:dyDescent="0.25">
      <c r="A30" s="13" t="s">
        <v>118</v>
      </c>
      <c r="B30" s="14">
        <v>174969999</v>
      </c>
      <c r="C30" s="14">
        <v>40951189</v>
      </c>
      <c r="D30" s="11">
        <f t="shared" si="0"/>
        <v>215921188</v>
      </c>
      <c r="E30" s="14">
        <v>88964239.560000002</v>
      </c>
      <c r="F30" s="14">
        <v>74133927.769999996</v>
      </c>
      <c r="G30" s="12">
        <f t="shared" si="1"/>
        <v>126956948.44</v>
      </c>
    </row>
    <row r="31" spans="1:8" x14ac:dyDescent="0.25">
      <c r="A31" s="13" t="s">
        <v>119</v>
      </c>
      <c r="B31" s="14">
        <v>318054067</v>
      </c>
      <c r="C31" s="14">
        <v>94457308</v>
      </c>
      <c r="D31" s="11">
        <f t="shared" si="0"/>
        <v>412511375</v>
      </c>
      <c r="E31" s="14">
        <v>130416775.43000001</v>
      </c>
      <c r="F31" s="14">
        <v>103689506.52</v>
      </c>
      <c r="G31" s="12">
        <f t="shared" si="1"/>
        <v>282094599.56999999</v>
      </c>
    </row>
    <row r="32" spans="1:8" x14ac:dyDescent="0.25">
      <c r="A32" s="13" t="s">
        <v>120</v>
      </c>
      <c r="B32" s="14">
        <v>54276084</v>
      </c>
      <c r="C32" s="14">
        <v>19979438.109999999</v>
      </c>
      <c r="D32" s="11">
        <f t="shared" si="0"/>
        <v>74255522.109999999</v>
      </c>
      <c r="E32" s="14">
        <v>40290175.469999999</v>
      </c>
      <c r="F32" s="14">
        <v>32576407.780000001</v>
      </c>
      <c r="G32" s="12">
        <f t="shared" si="1"/>
        <v>33965346.640000001</v>
      </c>
    </row>
    <row r="33" spans="1:8" x14ac:dyDescent="0.25">
      <c r="A33" s="13" t="s">
        <v>121</v>
      </c>
      <c r="B33" s="14">
        <v>244820976</v>
      </c>
      <c r="C33" s="14">
        <v>17527656</v>
      </c>
      <c r="D33" s="11">
        <f t="shared" si="0"/>
        <v>262348632</v>
      </c>
      <c r="E33" s="14">
        <v>116181398.92</v>
      </c>
      <c r="F33" s="14">
        <v>75617225.939999998</v>
      </c>
      <c r="G33" s="12">
        <f t="shared" si="1"/>
        <v>146167233.07999998</v>
      </c>
    </row>
    <row r="34" spans="1:8" x14ac:dyDescent="0.25">
      <c r="A34" s="13" t="s">
        <v>122</v>
      </c>
      <c r="B34" s="14">
        <v>252279869</v>
      </c>
      <c r="C34" s="14">
        <v>-8531500</v>
      </c>
      <c r="D34" s="11">
        <f t="shared" si="0"/>
        <v>243748369</v>
      </c>
      <c r="E34" s="14">
        <v>86797955.640000001</v>
      </c>
      <c r="F34" s="14">
        <v>75976729.349999994</v>
      </c>
      <c r="G34" s="12">
        <f t="shared" si="1"/>
        <v>156950413.36000001</v>
      </c>
    </row>
    <row r="35" spans="1:8" x14ac:dyDescent="0.25">
      <c r="A35" s="13" t="s">
        <v>123</v>
      </c>
      <c r="B35" s="14">
        <v>64242969</v>
      </c>
      <c r="C35" s="14">
        <v>1844815</v>
      </c>
      <c r="D35" s="11">
        <f t="shared" si="0"/>
        <v>66087784</v>
      </c>
      <c r="E35" s="14">
        <v>26908432.640000001</v>
      </c>
      <c r="F35" s="14">
        <v>23977071.879999999</v>
      </c>
      <c r="G35" s="12">
        <f t="shared" si="1"/>
        <v>39179351.359999999</v>
      </c>
    </row>
    <row r="36" spans="1:8" x14ac:dyDescent="0.25">
      <c r="A36" s="13" t="s">
        <v>124</v>
      </c>
      <c r="B36" s="14">
        <v>104355956</v>
      </c>
      <c r="C36" s="14">
        <v>7733662.4000000004</v>
      </c>
      <c r="D36" s="11">
        <f t="shared" si="0"/>
        <v>112089618.40000001</v>
      </c>
      <c r="E36" s="14">
        <v>53932031.5</v>
      </c>
      <c r="F36" s="14">
        <v>40496876.619999997</v>
      </c>
      <c r="G36" s="12">
        <f t="shared" si="1"/>
        <v>58157586.900000006</v>
      </c>
    </row>
    <row r="37" spans="1:8" x14ac:dyDescent="0.25">
      <c r="A37" s="13" t="s">
        <v>74</v>
      </c>
      <c r="B37" s="14">
        <v>171478458</v>
      </c>
      <c r="C37" s="14">
        <v>17092691.149999999</v>
      </c>
      <c r="D37" s="11">
        <f t="shared" si="0"/>
        <v>188571149.15000001</v>
      </c>
      <c r="E37" s="14">
        <v>80398314.340000004</v>
      </c>
      <c r="F37" s="14">
        <v>73513455.840000004</v>
      </c>
      <c r="G37" s="12">
        <f t="shared" si="1"/>
        <v>108172834.81</v>
      </c>
    </row>
    <row r="38" spans="1:8" x14ac:dyDescent="0.25">
      <c r="A38" s="10" t="s">
        <v>125</v>
      </c>
      <c r="B38" s="11">
        <v>17507514049</v>
      </c>
      <c r="C38" s="11">
        <v>673464882.44000006</v>
      </c>
      <c r="D38" s="11">
        <f t="shared" si="0"/>
        <v>18180978931.439999</v>
      </c>
      <c r="E38" s="11">
        <v>6442649247.5900002</v>
      </c>
      <c r="F38" s="11">
        <v>6189229456.9499998</v>
      </c>
      <c r="G38" s="12">
        <f t="shared" si="1"/>
        <v>11738329683.849998</v>
      </c>
      <c r="H38" s="1"/>
    </row>
    <row r="39" spans="1:8" x14ac:dyDescent="0.25">
      <c r="A39" s="13" t="s">
        <v>126</v>
      </c>
      <c r="B39" s="14">
        <v>14007347456</v>
      </c>
      <c r="C39" s="14">
        <v>283468818.52999997</v>
      </c>
      <c r="D39" s="11">
        <f t="shared" si="0"/>
        <v>14290816274.530001</v>
      </c>
      <c r="E39" s="14">
        <v>5137207574.6999998</v>
      </c>
      <c r="F39" s="14">
        <v>5020768284.3500004</v>
      </c>
      <c r="G39" s="12">
        <f t="shared" si="1"/>
        <v>9153608699.8300018</v>
      </c>
    </row>
    <row r="40" spans="1:8" x14ac:dyDescent="0.25">
      <c r="A40" s="13" t="s">
        <v>127</v>
      </c>
      <c r="B40" s="14">
        <v>400000</v>
      </c>
      <c r="C40" s="14">
        <v>2615000</v>
      </c>
      <c r="D40" s="11">
        <f t="shared" si="0"/>
        <v>3015000</v>
      </c>
      <c r="E40" s="14">
        <v>13507500</v>
      </c>
      <c r="F40" s="14">
        <v>13507500</v>
      </c>
      <c r="G40" s="12">
        <f t="shared" si="1"/>
        <v>-10492500</v>
      </c>
    </row>
    <row r="41" spans="1:8" x14ac:dyDescent="0.25">
      <c r="A41" s="13" t="s">
        <v>128</v>
      </c>
      <c r="B41" s="14">
        <v>1487909451</v>
      </c>
      <c r="C41" s="14">
        <v>338090283.50999999</v>
      </c>
      <c r="D41" s="11">
        <f t="shared" si="0"/>
        <v>1825999734.51</v>
      </c>
      <c r="E41" s="14">
        <v>634100704.63</v>
      </c>
      <c r="F41" s="14">
        <v>590861535.15999997</v>
      </c>
      <c r="G41" s="12">
        <f t="shared" si="1"/>
        <v>1191899029.8800001</v>
      </c>
    </row>
    <row r="42" spans="1:8" x14ac:dyDescent="0.25">
      <c r="A42" s="13" t="s">
        <v>129</v>
      </c>
      <c r="B42" s="14">
        <v>479533735</v>
      </c>
      <c r="C42" s="14">
        <v>44273570.399999999</v>
      </c>
      <c r="D42" s="11">
        <f t="shared" si="0"/>
        <v>523807305.39999998</v>
      </c>
      <c r="E42" s="14">
        <v>287024696.19999999</v>
      </c>
      <c r="F42" s="14">
        <v>237278504.91999999</v>
      </c>
      <c r="G42" s="12">
        <f t="shared" si="1"/>
        <v>236782609.19999999</v>
      </c>
    </row>
    <row r="43" spans="1:8" x14ac:dyDescent="0.25">
      <c r="A43" s="13" t="s">
        <v>55</v>
      </c>
      <c r="B43" s="14">
        <v>955107000</v>
      </c>
      <c r="C43" s="14">
        <v>0</v>
      </c>
      <c r="D43" s="11">
        <f t="shared" si="0"/>
        <v>955107000</v>
      </c>
      <c r="E43" s="14">
        <v>276355080.17000002</v>
      </c>
      <c r="F43" s="14">
        <v>274263324.16000003</v>
      </c>
      <c r="G43" s="12">
        <f t="shared" si="1"/>
        <v>678751919.82999992</v>
      </c>
    </row>
    <row r="44" spans="1:8" x14ac:dyDescent="0.25">
      <c r="A44" s="13" t="s">
        <v>130</v>
      </c>
      <c r="B44" s="14">
        <v>40000000</v>
      </c>
      <c r="C44" s="14">
        <v>400000</v>
      </c>
      <c r="D44" s="11">
        <f t="shared" si="0"/>
        <v>40400000</v>
      </c>
      <c r="E44" s="14">
        <v>10400000</v>
      </c>
      <c r="F44" s="14">
        <v>6000000</v>
      </c>
      <c r="G44" s="12">
        <f t="shared" si="1"/>
        <v>30000000</v>
      </c>
    </row>
    <row r="45" spans="1:8" x14ac:dyDescent="0.25">
      <c r="A45" s="13" t="s">
        <v>131</v>
      </c>
      <c r="B45" s="14">
        <v>425505000</v>
      </c>
      <c r="C45" s="14">
        <v>0</v>
      </c>
      <c r="D45" s="11">
        <f t="shared" si="0"/>
        <v>425505000</v>
      </c>
      <c r="E45" s="14">
        <v>0</v>
      </c>
      <c r="F45" s="14">
        <v>0</v>
      </c>
      <c r="G45" s="12">
        <f t="shared" si="1"/>
        <v>425505000</v>
      </c>
    </row>
    <row r="46" spans="1:8" x14ac:dyDescent="0.25">
      <c r="A46" s="13" t="s">
        <v>132</v>
      </c>
      <c r="B46" s="14">
        <v>111711407</v>
      </c>
      <c r="C46" s="14">
        <v>4617210</v>
      </c>
      <c r="D46" s="11">
        <f t="shared" si="0"/>
        <v>116328617</v>
      </c>
      <c r="E46" s="14">
        <v>84053691.890000001</v>
      </c>
      <c r="F46" s="14">
        <v>46550308.359999999</v>
      </c>
      <c r="G46" s="12">
        <f t="shared" si="1"/>
        <v>32274925.109999999</v>
      </c>
    </row>
    <row r="47" spans="1:8" x14ac:dyDescent="0.25">
      <c r="A47" s="13" t="s">
        <v>133</v>
      </c>
      <c r="B47" s="14">
        <v>0</v>
      </c>
      <c r="C47" s="14">
        <v>0</v>
      </c>
      <c r="D47" s="11">
        <f t="shared" si="0"/>
        <v>0</v>
      </c>
      <c r="E47" s="14">
        <v>0</v>
      </c>
      <c r="F47" s="14">
        <v>0</v>
      </c>
      <c r="G47" s="12">
        <f t="shared" si="1"/>
        <v>0</v>
      </c>
    </row>
    <row r="48" spans="1:8" x14ac:dyDescent="0.25">
      <c r="A48" s="10" t="s">
        <v>134</v>
      </c>
      <c r="B48" s="11">
        <v>95437802</v>
      </c>
      <c r="C48" s="11">
        <v>205546148.75</v>
      </c>
      <c r="D48" s="11">
        <f t="shared" si="0"/>
        <v>300983950.75</v>
      </c>
      <c r="E48" s="11">
        <v>199405795.97999999</v>
      </c>
      <c r="F48" s="11">
        <v>170325099.02000001</v>
      </c>
      <c r="G48" s="12">
        <f t="shared" si="1"/>
        <v>101578154.77000001</v>
      </c>
      <c r="H48" s="1"/>
    </row>
    <row r="49" spans="1:8" x14ac:dyDescent="0.25">
      <c r="A49" s="13" t="s">
        <v>135</v>
      </c>
      <c r="B49" s="14">
        <v>53036202</v>
      </c>
      <c r="C49" s="14">
        <v>57409934.689999998</v>
      </c>
      <c r="D49" s="11">
        <f t="shared" si="0"/>
        <v>110446136.69</v>
      </c>
      <c r="E49" s="14">
        <v>24953567.760000002</v>
      </c>
      <c r="F49" s="14">
        <v>18265033.460000001</v>
      </c>
      <c r="G49" s="12">
        <f t="shared" si="1"/>
        <v>85492568.929999992</v>
      </c>
    </row>
    <row r="50" spans="1:8" x14ac:dyDescent="0.25">
      <c r="A50" s="13" t="s">
        <v>136</v>
      </c>
      <c r="B50" s="14">
        <v>1068902</v>
      </c>
      <c r="C50" s="14">
        <v>19825735</v>
      </c>
      <c r="D50" s="11">
        <f t="shared" si="0"/>
        <v>20894637</v>
      </c>
      <c r="E50" s="14">
        <v>18525632.239999998</v>
      </c>
      <c r="F50" s="14">
        <v>18119971.620000001</v>
      </c>
      <c r="G50" s="12">
        <f t="shared" si="1"/>
        <v>2369004.7600000016</v>
      </c>
    </row>
    <row r="51" spans="1:8" x14ac:dyDescent="0.25">
      <c r="A51" s="13" t="s">
        <v>137</v>
      </c>
      <c r="B51" s="14">
        <v>700000</v>
      </c>
      <c r="C51" s="14">
        <v>31987</v>
      </c>
      <c r="D51" s="11">
        <f t="shared" si="0"/>
        <v>731987</v>
      </c>
      <c r="E51" s="14">
        <v>31986.58</v>
      </c>
      <c r="F51" s="14">
        <v>28929.98</v>
      </c>
      <c r="G51" s="12">
        <f t="shared" si="1"/>
        <v>700000.42</v>
      </c>
    </row>
    <row r="52" spans="1:8" x14ac:dyDescent="0.25">
      <c r="A52" s="13" t="s">
        <v>138</v>
      </c>
      <c r="B52" s="14">
        <v>160000</v>
      </c>
      <c r="C52" s="14">
        <v>6423607.4500000002</v>
      </c>
      <c r="D52" s="11">
        <f t="shared" si="0"/>
        <v>6583607.4500000002</v>
      </c>
      <c r="E52" s="14">
        <v>5130340.1399999997</v>
      </c>
      <c r="F52" s="14">
        <v>3805260.19</v>
      </c>
      <c r="G52" s="12">
        <f t="shared" si="1"/>
        <v>1453267.3100000005</v>
      </c>
    </row>
    <row r="53" spans="1:8" x14ac:dyDescent="0.25">
      <c r="A53" s="13" t="s">
        <v>139</v>
      </c>
      <c r="B53" s="14">
        <v>0</v>
      </c>
      <c r="C53" s="14">
        <v>2800915</v>
      </c>
      <c r="D53" s="11">
        <f t="shared" si="0"/>
        <v>2800915</v>
      </c>
      <c r="E53" s="14">
        <v>2452193.83</v>
      </c>
      <c r="F53" s="14">
        <v>1696221.83</v>
      </c>
      <c r="G53" s="12">
        <f t="shared" si="1"/>
        <v>348721.16999999993</v>
      </c>
    </row>
    <row r="54" spans="1:8" x14ac:dyDescent="0.25">
      <c r="A54" s="13" t="s">
        <v>140</v>
      </c>
      <c r="B54" s="14">
        <v>199196</v>
      </c>
      <c r="C54" s="14">
        <v>2896807</v>
      </c>
      <c r="D54" s="11">
        <f t="shared" si="0"/>
        <v>3096003</v>
      </c>
      <c r="E54" s="14">
        <v>2086869.56</v>
      </c>
      <c r="F54" s="14">
        <v>1090976.96</v>
      </c>
      <c r="G54" s="12">
        <f t="shared" si="1"/>
        <v>1009133.44</v>
      </c>
    </row>
    <row r="55" spans="1:8" x14ac:dyDescent="0.25">
      <c r="A55" s="13" t="s">
        <v>141</v>
      </c>
      <c r="B55" s="14">
        <v>0</v>
      </c>
      <c r="C55" s="14">
        <v>0</v>
      </c>
      <c r="D55" s="11">
        <f t="shared" si="0"/>
        <v>0</v>
      </c>
      <c r="E55" s="14">
        <v>0</v>
      </c>
      <c r="F55" s="14">
        <v>0</v>
      </c>
      <c r="G55" s="12">
        <f t="shared" si="1"/>
        <v>0</v>
      </c>
    </row>
    <row r="56" spans="1:8" x14ac:dyDescent="0.25">
      <c r="A56" s="13" t="s">
        <v>142</v>
      </c>
      <c r="B56" s="14">
        <v>36000000</v>
      </c>
      <c r="C56" s="14">
        <v>113070284.61</v>
      </c>
      <c r="D56" s="11">
        <f t="shared" si="0"/>
        <v>149070284.61000001</v>
      </c>
      <c r="E56" s="14">
        <v>143888087.81999999</v>
      </c>
      <c r="F56" s="14">
        <v>125888087.81999999</v>
      </c>
      <c r="G56" s="12">
        <f t="shared" si="1"/>
        <v>5182196.7900000215</v>
      </c>
    </row>
    <row r="57" spans="1:8" x14ac:dyDescent="0.25">
      <c r="A57" s="13" t="s">
        <v>143</v>
      </c>
      <c r="B57" s="14">
        <v>4273502</v>
      </c>
      <c r="C57" s="14">
        <v>3086878</v>
      </c>
      <c r="D57" s="11">
        <f t="shared" si="0"/>
        <v>7360380</v>
      </c>
      <c r="E57" s="14">
        <v>2337118.0499999998</v>
      </c>
      <c r="F57" s="14">
        <v>1430617.16</v>
      </c>
      <c r="G57" s="12">
        <f t="shared" si="1"/>
        <v>5023261.95</v>
      </c>
    </row>
    <row r="58" spans="1:8" x14ac:dyDescent="0.25">
      <c r="A58" s="10" t="s">
        <v>144</v>
      </c>
      <c r="B58" s="11">
        <v>847794874</v>
      </c>
      <c r="C58" s="11">
        <v>291915997.13999999</v>
      </c>
      <c r="D58" s="11">
        <f t="shared" si="0"/>
        <v>1139710871.1399999</v>
      </c>
      <c r="E58" s="11">
        <v>46930097.420000002</v>
      </c>
      <c r="F58" s="11">
        <v>45651167.100000001</v>
      </c>
      <c r="G58" s="12">
        <f t="shared" si="1"/>
        <v>1092780773.7199998</v>
      </c>
      <c r="H58" s="1"/>
    </row>
    <row r="59" spans="1:8" x14ac:dyDescent="0.25">
      <c r="A59" s="13" t="s">
        <v>145</v>
      </c>
      <c r="B59" s="14">
        <v>475794874</v>
      </c>
      <c r="C59" s="14">
        <v>43601247.740000002</v>
      </c>
      <c r="D59" s="11">
        <f t="shared" si="0"/>
        <v>519396121.74000001</v>
      </c>
      <c r="E59" s="14">
        <v>42885942.890000001</v>
      </c>
      <c r="F59" s="14">
        <v>41607012.57</v>
      </c>
      <c r="G59" s="12">
        <f t="shared" si="1"/>
        <v>476510178.85000002</v>
      </c>
    </row>
    <row r="60" spans="1:8" x14ac:dyDescent="0.25">
      <c r="A60" s="13" t="s">
        <v>146</v>
      </c>
      <c r="B60" s="14">
        <v>372000000</v>
      </c>
      <c r="C60" s="14">
        <v>248314749.40000001</v>
      </c>
      <c r="D60" s="11">
        <f t="shared" si="0"/>
        <v>620314749.39999998</v>
      </c>
      <c r="E60" s="14">
        <v>4044154.53</v>
      </c>
      <c r="F60" s="14">
        <v>4044154.53</v>
      </c>
      <c r="G60" s="12">
        <f t="shared" si="1"/>
        <v>616270594.87</v>
      </c>
    </row>
    <row r="61" spans="1:8" x14ac:dyDescent="0.25">
      <c r="A61" s="13" t="s">
        <v>147</v>
      </c>
      <c r="B61" s="14">
        <v>0</v>
      </c>
      <c r="C61" s="14">
        <v>0</v>
      </c>
      <c r="D61" s="11">
        <f t="shared" si="0"/>
        <v>0</v>
      </c>
      <c r="E61" s="14">
        <v>0</v>
      </c>
      <c r="F61" s="14">
        <v>0</v>
      </c>
      <c r="G61" s="12">
        <f t="shared" si="1"/>
        <v>0</v>
      </c>
    </row>
    <row r="62" spans="1:8" x14ac:dyDescent="0.25">
      <c r="A62" s="10" t="s">
        <v>148</v>
      </c>
      <c r="B62" s="11">
        <v>47275001</v>
      </c>
      <c r="C62" s="11">
        <v>158891828</v>
      </c>
      <c r="D62" s="11">
        <f t="shared" si="0"/>
        <v>206166829</v>
      </c>
      <c r="E62" s="11">
        <v>198760000</v>
      </c>
      <c r="F62" s="11">
        <v>188700000</v>
      </c>
      <c r="G62" s="12">
        <f t="shared" si="1"/>
        <v>7406829</v>
      </c>
      <c r="H62" s="1"/>
    </row>
    <row r="63" spans="1:8" x14ac:dyDescent="0.25">
      <c r="A63" s="13" t="s">
        <v>149</v>
      </c>
      <c r="B63" s="14">
        <v>20500001</v>
      </c>
      <c r="C63" s="14">
        <v>35310000</v>
      </c>
      <c r="D63" s="11">
        <f t="shared" si="0"/>
        <v>55810001</v>
      </c>
      <c r="E63" s="14">
        <v>198760000</v>
      </c>
      <c r="F63" s="14">
        <v>188700000</v>
      </c>
      <c r="G63" s="12">
        <f t="shared" si="1"/>
        <v>-142949999</v>
      </c>
    </row>
    <row r="64" spans="1:8" x14ac:dyDescent="0.25">
      <c r="A64" s="13" t="s">
        <v>150</v>
      </c>
      <c r="B64" s="14">
        <v>0</v>
      </c>
      <c r="C64" s="14">
        <v>0</v>
      </c>
      <c r="D64" s="11">
        <f t="shared" si="0"/>
        <v>0</v>
      </c>
      <c r="E64" s="14">
        <v>0</v>
      </c>
      <c r="F64" s="14">
        <v>0</v>
      </c>
      <c r="G64" s="12">
        <f t="shared" si="1"/>
        <v>0</v>
      </c>
    </row>
    <row r="65" spans="1:8" x14ac:dyDescent="0.25">
      <c r="A65" s="13" t="s">
        <v>151</v>
      </c>
      <c r="B65" s="14">
        <v>0</v>
      </c>
      <c r="C65" s="14">
        <v>0</v>
      </c>
      <c r="D65" s="11">
        <f t="shared" si="0"/>
        <v>0</v>
      </c>
      <c r="E65" s="14">
        <v>0</v>
      </c>
      <c r="F65" s="14">
        <v>0</v>
      </c>
      <c r="G65" s="12">
        <f t="shared" si="1"/>
        <v>0</v>
      </c>
    </row>
    <row r="66" spans="1:8" x14ac:dyDescent="0.25">
      <c r="A66" s="13" t="s">
        <v>152</v>
      </c>
      <c r="B66" s="14">
        <v>0</v>
      </c>
      <c r="C66" s="14">
        <v>0</v>
      </c>
      <c r="D66" s="11">
        <f t="shared" si="0"/>
        <v>0</v>
      </c>
      <c r="E66" s="14">
        <v>0</v>
      </c>
      <c r="F66" s="14">
        <v>0</v>
      </c>
      <c r="G66" s="12">
        <f t="shared" si="1"/>
        <v>0</v>
      </c>
    </row>
    <row r="67" spans="1:8" x14ac:dyDescent="0.25">
      <c r="A67" s="13" t="s">
        <v>153</v>
      </c>
      <c r="B67" s="14">
        <v>0</v>
      </c>
      <c r="C67" s="14">
        <v>0</v>
      </c>
      <c r="D67" s="11">
        <f t="shared" si="0"/>
        <v>0</v>
      </c>
      <c r="E67" s="14">
        <v>0</v>
      </c>
      <c r="F67" s="14">
        <v>0</v>
      </c>
      <c r="G67" s="12">
        <f t="shared" si="1"/>
        <v>0</v>
      </c>
    </row>
    <row r="68" spans="1:8" x14ac:dyDescent="0.25">
      <c r="A68" s="13" t="s">
        <v>154</v>
      </c>
      <c r="B68" s="14">
        <v>0</v>
      </c>
      <c r="C68" s="14">
        <v>0</v>
      </c>
      <c r="D68" s="11">
        <f t="shared" si="0"/>
        <v>0</v>
      </c>
      <c r="E68" s="14">
        <v>0</v>
      </c>
      <c r="F68" s="14">
        <v>0</v>
      </c>
      <c r="G68" s="12">
        <f t="shared" si="1"/>
        <v>0</v>
      </c>
    </row>
    <row r="69" spans="1:8" x14ac:dyDescent="0.25">
      <c r="A69" s="13" t="s">
        <v>155</v>
      </c>
      <c r="B69" s="14">
        <v>26775000</v>
      </c>
      <c r="C69" s="14">
        <v>123581828</v>
      </c>
      <c r="D69" s="11">
        <f t="shared" si="0"/>
        <v>150356828</v>
      </c>
      <c r="E69" s="14">
        <v>0</v>
      </c>
      <c r="F69" s="14">
        <v>0</v>
      </c>
      <c r="G69" s="12">
        <f t="shared" si="1"/>
        <v>150356828</v>
      </c>
    </row>
    <row r="70" spans="1:8" x14ac:dyDescent="0.25">
      <c r="A70" s="10" t="s">
        <v>156</v>
      </c>
      <c r="B70" s="11">
        <v>5172019651</v>
      </c>
      <c r="C70" s="11">
        <v>4571443</v>
      </c>
      <c r="D70" s="11">
        <f t="shared" si="0"/>
        <v>5176591094</v>
      </c>
      <c r="E70" s="11">
        <v>2628208944.5</v>
      </c>
      <c r="F70" s="11">
        <v>2628205964.3699999</v>
      </c>
      <c r="G70" s="12">
        <f t="shared" si="1"/>
        <v>2548382149.5</v>
      </c>
      <c r="H70" s="1"/>
    </row>
    <row r="71" spans="1:8" x14ac:dyDescent="0.25">
      <c r="A71" s="13" t="s">
        <v>157</v>
      </c>
      <c r="B71" s="14">
        <v>2766712827</v>
      </c>
      <c r="C71" s="14">
        <v>7769256</v>
      </c>
      <c r="D71" s="11">
        <f t="shared" si="0"/>
        <v>2774482083</v>
      </c>
      <c r="E71" s="14">
        <v>1296875496.47</v>
      </c>
      <c r="F71" s="14">
        <v>1296872516.3399999</v>
      </c>
      <c r="G71" s="12">
        <f t="shared" si="1"/>
        <v>1477606586.53</v>
      </c>
    </row>
    <row r="72" spans="1:8" x14ac:dyDescent="0.25">
      <c r="A72" s="13" t="s">
        <v>158</v>
      </c>
      <c r="B72" s="14">
        <v>2231506824</v>
      </c>
      <c r="C72" s="14">
        <v>4571443</v>
      </c>
      <c r="D72" s="11">
        <f t="shared" si="0"/>
        <v>2236078267</v>
      </c>
      <c r="E72" s="14">
        <v>1239554549.8299999</v>
      </c>
      <c r="F72" s="14">
        <v>1239554549.8299999</v>
      </c>
      <c r="G72" s="12">
        <f t="shared" si="1"/>
        <v>996523717.17000008</v>
      </c>
    </row>
    <row r="73" spans="1:8" x14ac:dyDescent="0.25">
      <c r="A73" s="13" t="s">
        <v>159</v>
      </c>
      <c r="B73" s="14">
        <v>173800000</v>
      </c>
      <c r="C73" s="14">
        <v>-7769256</v>
      </c>
      <c r="D73" s="11">
        <f t="shared" si="0"/>
        <v>166030744</v>
      </c>
      <c r="E73" s="14">
        <v>91778898.200000003</v>
      </c>
      <c r="F73" s="14">
        <v>91778898.200000003</v>
      </c>
      <c r="G73" s="12">
        <f t="shared" si="1"/>
        <v>74251845.799999997</v>
      </c>
    </row>
    <row r="74" spans="1:8" x14ac:dyDescent="0.25">
      <c r="A74" s="10" t="s">
        <v>160</v>
      </c>
      <c r="B74" s="11">
        <v>177739567</v>
      </c>
      <c r="C74" s="11">
        <v>0</v>
      </c>
      <c r="D74" s="11">
        <f t="shared" si="0"/>
        <v>177739567</v>
      </c>
      <c r="E74" s="11">
        <v>74050967.790000007</v>
      </c>
      <c r="F74" s="11">
        <v>74050967.189999998</v>
      </c>
      <c r="G74" s="12">
        <f t="shared" si="1"/>
        <v>103688599.20999999</v>
      </c>
      <c r="H74" s="1"/>
    </row>
    <row r="75" spans="1:8" x14ac:dyDescent="0.25">
      <c r="A75" s="13" t="s">
        <v>161</v>
      </c>
      <c r="B75" s="14">
        <v>34509656</v>
      </c>
      <c r="C75" s="14">
        <v>562296</v>
      </c>
      <c r="D75" s="11">
        <f t="shared" ref="D75:D82" si="2">+B75+C75</f>
        <v>35071952</v>
      </c>
      <c r="E75" s="14">
        <v>18716194.449999999</v>
      </c>
      <c r="F75" s="14">
        <v>18716194.449999999</v>
      </c>
      <c r="G75" s="12">
        <f t="shared" ref="G75:G82" si="3">+D75-E75</f>
        <v>16355757.550000001</v>
      </c>
    </row>
    <row r="76" spans="1:8" x14ac:dyDescent="0.25">
      <c r="A76" s="13" t="s">
        <v>162</v>
      </c>
      <c r="B76" s="14">
        <v>143229911</v>
      </c>
      <c r="C76" s="14">
        <v>-562296</v>
      </c>
      <c r="D76" s="11">
        <f t="shared" si="2"/>
        <v>142667615</v>
      </c>
      <c r="E76" s="14">
        <v>55334773.340000004</v>
      </c>
      <c r="F76" s="14">
        <v>55334772.740000002</v>
      </c>
      <c r="G76" s="12">
        <f t="shared" si="3"/>
        <v>87332841.659999996</v>
      </c>
    </row>
    <row r="77" spans="1:8" x14ac:dyDescent="0.25">
      <c r="A77" s="13" t="s">
        <v>163</v>
      </c>
      <c r="B77" s="14">
        <v>0</v>
      </c>
      <c r="C77" s="14">
        <v>0</v>
      </c>
      <c r="D77" s="11">
        <f t="shared" si="2"/>
        <v>0</v>
      </c>
      <c r="E77" s="14">
        <v>0</v>
      </c>
      <c r="F77" s="14">
        <v>0</v>
      </c>
      <c r="G77" s="12">
        <f t="shared" si="3"/>
        <v>0</v>
      </c>
    </row>
    <row r="78" spans="1:8" x14ac:dyDescent="0.25">
      <c r="A78" s="13" t="s">
        <v>164</v>
      </c>
      <c r="B78" s="14">
        <v>0</v>
      </c>
      <c r="C78" s="14">
        <v>0</v>
      </c>
      <c r="D78" s="11">
        <f t="shared" si="2"/>
        <v>0</v>
      </c>
      <c r="E78" s="14">
        <v>0</v>
      </c>
      <c r="F78" s="14">
        <v>0</v>
      </c>
      <c r="G78" s="12">
        <f t="shared" si="3"/>
        <v>0</v>
      </c>
    </row>
    <row r="79" spans="1:8" x14ac:dyDescent="0.25">
      <c r="A79" s="13" t="s">
        <v>165</v>
      </c>
      <c r="B79" s="14">
        <v>0</v>
      </c>
      <c r="C79" s="14">
        <v>0</v>
      </c>
      <c r="D79" s="11">
        <f t="shared" si="2"/>
        <v>0</v>
      </c>
      <c r="E79" s="14">
        <v>0</v>
      </c>
      <c r="F79" s="14">
        <v>0</v>
      </c>
      <c r="G79" s="12">
        <f t="shared" si="3"/>
        <v>0</v>
      </c>
    </row>
    <row r="80" spans="1:8" x14ac:dyDescent="0.25">
      <c r="A80" s="13" t="s">
        <v>166</v>
      </c>
      <c r="B80" s="14">
        <v>0</v>
      </c>
      <c r="C80" s="14">
        <v>0</v>
      </c>
      <c r="D80" s="11">
        <f t="shared" si="2"/>
        <v>0</v>
      </c>
      <c r="E80" s="14">
        <v>0</v>
      </c>
      <c r="F80" s="14">
        <v>0</v>
      </c>
      <c r="G80" s="12">
        <f t="shared" si="3"/>
        <v>0</v>
      </c>
    </row>
    <row r="81" spans="1:8" x14ac:dyDescent="0.25">
      <c r="A81" s="13" t="s">
        <v>167</v>
      </c>
      <c r="B81" s="14">
        <v>0</v>
      </c>
      <c r="C81" s="14">
        <v>0</v>
      </c>
      <c r="D81" s="11">
        <f t="shared" si="2"/>
        <v>0</v>
      </c>
      <c r="E81" s="14">
        <v>0</v>
      </c>
      <c r="F81" s="14">
        <v>0</v>
      </c>
      <c r="G81" s="12">
        <f t="shared" si="3"/>
        <v>0</v>
      </c>
    </row>
    <row r="82" spans="1:8" x14ac:dyDescent="0.25">
      <c r="A82" s="10" t="s">
        <v>64</v>
      </c>
      <c r="B82" s="11">
        <v>35811880382</v>
      </c>
      <c r="C82" s="11">
        <v>1603101026.27</v>
      </c>
      <c r="D82" s="11">
        <f t="shared" si="2"/>
        <v>37414981408.269997</v>
      </c>
      <c r="E82" s="11">
        <v>15078959864.809999</v>
      </c>
      <c r="F82" s="11">
        <v>14516611856.049999</v>
      </c>
      <c r="G82" s="12">
        <f t="shared" si="3"/>
        <v>22336021543.459999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4" workbookViewId="0">
      <selection activeCell="G10" sqref="G10:G42"/>
    </sheetView>
  </sheetViews>
  <sheetFormatPr baseColWidth="10" defaultRowHeight="15" x14ac:dyDescent="0.25"/>
  <cols>
    <col min="1" max="1" width="64.7109375" customWidth="1"/>
    <col min="2" max="2" width="18.140625" customWidth="1"/>
    <col min="3" max="3" width="15.7109375" customWidth="1"/>
    <col min="4" max="4" width="19" customWidth="1"/>
    <col min="5" max="5" width="17" customWidth="1"/>
    <col min="6" max="6" width="17.42578125" customWidth="1"/>
    <col min="7" max="7" width="17.57031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65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66</v>
      </c>
      <c r="B10" s="11">
        <v>4783107582</v>
      </c>
      <c r="C10" s="11">
        <v>417137114.69999999</v>
      </c>
      <c r="D10" s="11">
        <f>+B10+C10</f>
        <v>5200244696.6999998</v>
      </c>
      <c r="E10" s="11">
        <v>2357239624</v>
      </c>
      <c r="F10" s="11">
        <v>2150230480.2600002</v>
      </c>
      <c r="G10" s="12">
        <f>+D10-E10</f>
        <v>2843005072.6999998</v>
      </c>
      <c r="H10" s="1"/>
    </row>
    <row r="11" spans="1:8" x14ac:dyDescent="0.25">
      <c r="A11" s="13" t="s">
        <v>67</v>
      </c>
      <c r="B11" s="14">
        <v>141865883</v>
      </c>
      <c r="C11" s="14">
        <v>0</v>
      </c>
      <c r="D11" s="11">
        <f t="shared" ref="D11:D42" si="0">+B11+C11</f>
        <v>141865883</v>
      </c>
      <c r="E11" s="14">
        <v>72388642</v>
      </c>
      <c r="F11" s="14">
        <v>72388642</v>
      </c>
      <c r="G11" s="12">
        <f t="shared" ref="G11:G42" si="1">+D11-E11</f>
        <v>69477241</v>
      </c>
    </row>
    <row r="12" spans="1:8" x14ac:dyDescent="0.25">
      <c r="A12" s="13" t="s">
        <v>68</v>
      </c>
      <c r="B12" s="14">
        <v>1157775060</v>
      </c>
      <c r="C12" s="14">
        <v>19286437.239999998</v>
      </c>
      <c r="D12" s="11">
        <f t="shared" si="0"/>
        <v>1177061497.24</v>
      </c>
      <c r="E12" s="14">
        <v>559237558.83000004</v>
      </c>
      <c r="F12" s="14">
        <v>516111628.31</v>
      </c>
      <c r="G12" s="12">
        <f t="shared" si="1"/>
        <v>617823938.40999997</v>
      </c>
    </row>
    <row r="13" spans="1:8" x14ac:dyDescent="0.25">
      <c r="A13" s="13" t="s">
        <v>69</v>
      </c>
      <c r="B13" s="14">
        <v>769638186</v>
      </c>
      <c r="C13" s="14">
        <v>54901882.810000002</v>
      </c>
      <c r="D13" s="11">
        <f t="shared" si="0"/>
        <v>824540068.80999994</v>
      </c>
      <c r="E13" s="14">
        <v>388566124.67000002</v>
      </c>
      <c r="F13" s="14">
        <v>368143177.19</v>
      </c>
      <c r="G13" s="12">
        <f t="shared" si="1"/>
        <v>435973944.13999993</v>
      </c>
    </row>
    <row r="14" spans="1:8" x14ac:dyDescent="0.25">
      <c r="A14" s="13" t="s">
        <v>70</v>
      </c>
      <c r="B14" s="14">
        <v>0</v>
      </c>
      <c r="C14" s="14">
        <v>0</v>
      </c>
      <c r="D14" s="11">
        <f t="shared" si="0"/>
        <v>0</v>
      </c>
      <c r="E14" s="14">
        <v>0</v>
      </c>
      <c r="F14" s="14">
        <v>0</v>
      </c>
      <c r="G14" s="12">
        <f t="shared" si="1"/>
        <v>0</v>
      </c>
    </row>
    <row r="15" spans="1:8" x14ac:dyDescent="0.25">
      <c r="A15" s="13" t="s">
        <v>71</v>
      </c>
      <c r="B15" s="14">
        <v>679053432</v>
      </c>
      <c r="C15" s="14">
        <v>140863982.13</v>
      </c>
      <c r="D15" s="11">
        <f t="shared" si="0"/>
        <v>819917414.13</v>
      </c>
      <c r="E15" s="14">
        <v>436986914.16000003</v>
      </c>
      <c r="F15" s="14">
        <v>377546269.06999999</v>
      </c>
      <c r="G15" s="12">
        <f t="shared" si="1"/>
        <v>382930499.96999997</v>
      </c>
    </row>
    <row r="16" spans="1:8" x14ac:dyDescent="0.25">
      <c r="A16" s="13" t="s">
        <v>72</v>
      </c>
      <c r="B16" s="14">
        <v>0</v>
      </c>
      <c r="C16" s="14">
        <v>0</v>
      </c>
      <c r="D16" s="11">
        <f t="shared" si="0"/>
        <v>0</v>
      </c>
      <c r="E16" s="14">
        <v>0</v>
      </c>
      <c r="F16" s="14">
        <v>0</v>
      </c>
      <c r="G16" s="12">
        <f t="shared" si="1"/>
        <v>0</v>
      </c>
    </row>
    <row r="17" spans="1:8" x14ac:dyDescent="0.25">
      <c r="A17" s="13" t="s">
        <v>73</v>
      </c>
      <c r="B17" s="14">
        <v>1617644251</v>
      </c>
      <c r="C17" s="14">
        <v>101668545.52</v>
      </c>
      <c r="D17" s="11">
        <f t="shared" si="0"/>
        <v>1719312796.52</v>
      </c>
      <c r="E17" s="14">
        <v>723126116.89999998</v>
      </c>
      <c r="F17" s="14">
        <v>653084595.82000005</v>
      </c>
      <c r="G17" s="12">
        <f t="shared" si="1"/>
        <v>996186679.62</v>
      </c>
    </row>
    <row r="18" spans="1:8" x14ac:dyDescent="0.25">
      <c r="A18" s="13" t="s">
        <v>74</v>
      </c>
      <c r="B18" s="14">
        <v>417130770</v>
      </c>
      <c r="C18" s="14">
        <v>100416267</v>
      </c>
      <c r="D18" s="11">
        <f t="shared" si="0"/>
        <v>517547037</v>
      </c>
      <c r="E18" s="14">
        <v>176934267.44</v>
      </c>
      <c r="F18" s="14">
        <v>162956167.87</v>
      </c>
      <c r="G18" s="12">
        <f t="shared" si="1"/>
        <v>340612769.56</v>
      </c>
    </row>
    <row r="19" spans="1:8" x14ac:dyDescent="0.25">
      <c r="A19" s="10" t="s">
        <v>75</v>
      </c>
      <c r="B19" s="11">
        <v>22801972716</v>
      </c>
      <c r="C19" s="11">
        <v>719445760.74000001</v>
      </c>
      <c r="D19" s="11">
        <f t="shared" si="0"/>
        <v>23521418476.740002</v>
      </c>
      <c r="E19" s="11">
        <v>9007503713.9599991</v>
      </c>
      <c r="F19" s="11">
        <v>8753821982.3799992</v>
      </c>
      <c r="G19" s="12">
        <f t="shared" si="1"/>
        <v>14513914762.780003</v>
      </c>
      <c r="H19" s="1"/>
    </row>
    <row r="20" spans="1:8" x14ac:dyDescent="0.25">
      <c r="A20" s="13" t="s">
        <v>76</v>
      </c>
      <c r="B20" s="14">
        <v>808553829</v>
      </c>
      <c r="C20" s="14">
        <v>-3495963.89</v>
      </c>
      <c r="D20" s="11">
        <f t="shared" si="0"/>
        <v>805057865.11000001</v>
      </c>
      <c r="E20" s="14">
        <v>85849679.219999999</v>
      </c>
      <c r="F20" s="14">
        <v>83271120.590000004</v>
      </c>
      <c r="G20" s="12">
        <f t="shared" si="1"/>
        <v>719208185.88999999</v>
      </c>
    </row>
    <row r="21" spans="1:8" x14ac:dyDescent="0.25">
      <c r="A21" s="13" t="s">
        <v>77</v>
      </c>
      <c r="B21" s="14">
        <v>1852493862</v>
      </c>
      <c r="C21" s="14">
        <v>203353237.49000001</v>
      </c>
      <c r="D21" s="11">
        <f t="shared" si="0"/>
        <v>2055847099.49</v>
      </c>
      <c r="E21" s="14">
        <v>335328703.25</v>
      </c>
      <c r="F21" s="14">
        <v>327013600.25</v>
      </c>
      <c r="G21" s="12">
        <f t="shared" si="1"/>
        <v>1720518396.24</v>
      </c>
    </row>
    <row r="22" spans="1:8" x14ac:dyDescent="0.25">
      <c r="A22" s="13" t="s">
        <v>78</v>
      </c>
      <c r="B22" s="14">
        <v>3894541404</v>
      </c>
      <c r="C22" s="14">
        <v>64941929.75</v>
      </c>
      <c r="D22" s="11">
        <f t="shared" si="0"/>
        <v>3959483333.75</v>
      </c>
      <c r="E22" s="14">
        <v>2008440642.5899999</v>
      </c>
      <c r="F22" s="14">
        <v>1971699699.6500001</v>
      </c>
      <c r="G22" s="12">
        <f t="shared" si="1"/>
        <v>1951042691.1600001</v>
      </c>
    </row>
    <row r="23" spans="1:8" x14ac:dyDescent="0.25">
      <c r="A23" s="13" t="s">
        <v>79</v>
      </c>
      <c r="B23" s="14">
        <v>908773627</v>
      </c>
      <c r="C23" s="14">
        <v>86428163.730000004</v>
      </c>
      <c r="D23" s="11">
        <f t="shared" si="0"/>
        <v>995201790.73000002</v>
      </c>
      <c r="E23" s="14">
        <v>361136421.17000002</v>
      </c>
      <c r="F23" s="14">
        <v>346818044.17000002</v>
      </c>
      <c r="G23" s="12">
        <f t="shared" si="1"/>
        <v>634065369.55999994</v>
      </c>
    </row>
    <row r="24" spans="1:8" x14ac:dyDescent="0.25">
      <c r="A24" s="13" t="s">
        <v>80</v>
      </c>
      <c r="B24" s="14">
        <v>12022473621</v>
      </c>
      <c r="C24" s="14">
        <v>299714004.33999997</v>
      </c>
      <c r="D24" s="11">
        <f t="shared" si="0"/>
        <v>12322187625.34</v>
      </c>
      <c r="E24" s="14">
        <v>5214890266.2700005</v>
      </c>
      <c r="F24" s="14">
        <v>5143814699.2399998</v>
      </c>
      <c r="G24" s="12">
        <f t="shared" si="1"/>
        <v>7107297359.0699997</v>
      </c>
    </row>
    <row r="25" spans="1:8" x14ac:dyDescent="0.25">
      <c r="A25" s="13" t="s">
        <v>81</v>
      </c>
      <c r="B25" s="14">
        <v>3315136373</v>
      </c>
      <c r="C25" s="14">
        <v>68504389.319999993</v>
      </c>
      <c r="D25" s="11">
        <f t="shared" si="0"/>
        <v>3383640762.3200002</v>
      </c>
      <c r="E25" s="14">
        <v>1001858001.46</v>
      </c>
      <c r="F25" s="14">
        <v>881204818.48000002</v>
      </c>
      <c r="G25" s="12">
        <f t="shared" si="1"/>
        <v>2381782760.8600001</v>
      </c>
    </row>
    <row r="26" spans="1:8" x14ac:dyDescent="0.25">
      <c r="A26" s="13" t="s">
        <v>82</v>
      </c>
      <c r="B26" s="14">
        <v>0</v>
      </c>
      <c r="C26" s="14">
        <v>0</v>
      </c>
      <c r="D26" s="11">
        <f t="shared" si="0"/>
        <v>0</v>
      </c>
      <c r="E26" s="14">
        <v>0</v>
      </c>
      <c r="F26" s="14">
        <v>0</v>
      </c>
      <c r="G26" s="12">
        <f t="shared" si="1"/>
        <v>0</v>
      </c>
    </row>
    <row r="27" spans="1:8" x14ac:dyDescent="0.25">
      <c r="A27" s="10" t="s">
        <v>83</v>
      </c>
      <c r="B27" s="11">
        <v>2467040866</v>
      </c>
      <c r="C27" s="11">
        <v>291426756.94</v>
      </c>
      <c r="D27" s="11">
        <f t="shared" si="0"/>
        <v>2758467622.9400001</v>
      </c>
      <c r="E27" s="11">
        <v>753980265.22000003</v>
      </c>
      <c r="F27" s="11">
        <v>652326112.50999999</v>
      </c>
      <c r="G27" s="12">
        <f t="shared" si="1"/>
        <v>2004487357.72</v>
      </c>
      <c r="H27" s="1"/>
    </row>
    <row r="28" spans="1:8" x14ac:dyDescent="0.25">
      <c r="A28" s="13" t="s">
        <v>84</v>
      </c>
      <c r="B28" s="14">
        <v>406148435</v>
      </c>
      <c r="C28" s="14">
        <v>-66663552.200000003</v>
      </c>
      <c r="D28" s="11">
        <f t="shared" si="0"/>
        <v>339484882.80000001</v>
      </c>
      <c r="E28" s="14">
        <v>108398912.14</v>
      </c>
      <c r="F28" s="14">
        <v>92733687.890000001</v>
      </c>
      <c r="G28" s="12">
        <f t="shared" si="1"/>
        <v>231085970.66000003</v>
      </c>
    </row>
    <row r="29" spans="1:8" x14ac:dyDescent="0.25">
      <c r="A29" s="13" t="s">
        <v>85</v>
      </c>
      <c r="B29" s="14">
        <v>821833079</v>
      </c>
      <c r="C29" s="14">
        <v>62772928</v>
      </c>
      <c r="D29" s="11">
        <f t="shared" si="0"/>
        <v>884606007</v>
      </c>
      <c r="E29" s="14">
        <v>231534261.09999999</v>
      </c>
      <c r="F29" s="14">
        <v>186661923.47</v>
      </c>
      <c r="G29" s="12">
        <f t="shared" si="1"/>
        <v>653071745.89999998</v>
      </c>
    </row>
    <row r="30" spans="1:8" x14ac:dyDescent="0.25">
      <c r="A30" s="13" t="s">
        <v>86</v>
      </c>
      <c r="B30" s="14">
        <v>0</v>
      </c>
      <c r="C30" s="14">
        <v>0</v>
      </c>
      <c r="D30" s="11">
        <f t="shared" si="0"/>
        <v>0</v>
      </c>
      <c r="E30" s="14">
        <v>0</v>
      </c>
      <c r="F30" s="14">
        <v>0</v>
      </c>
      <c r="G30" s="12">
        <f t="shared" si="1"/>
        <v>0</v>
      </c>
    </row>
    <row r="31" spans="1:8" x14ac:dyDescent="0.25">
      <c r="A31" s="13" t="s">
        <v>87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88</v>
      </c>
      <c r="B32" s="14">
        <v>792638623</v>
      </c>
      <c r="C32" s="14">
        <v>173877355</v>
      </c>
      <c r="D32" s="11">
        <f t="shared" si="0"/>
        <v>966515978</v>
      </c>
      <c r="E32" s="14">
        <v>188713683.80000001</v>
      </c>
      <c r="F32" s="14">
        <v>182797408.24000001</v>
      </c>
      <c r="G32" s="12">
        <f t="shared" si="1"/>
        <v>777802294.20000005</v>
      </c>
    </row>
    <row r="33" spans="1:8" x14ac:dyDescent="0.25">
      <c r="A33" s="13" t="s">
        <v>89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3" t="s">
        <v>90</v>
      </c>
      <c r="B34" s="14">
        <v>356167958</v>
      </c>
      <c r="C34" s="14">
        <v>121779135.14</v>
      </c>
      <c r="D34" s="11">
        <f t="shared" si="0"/>
        <v>477947093.13999999</v>
      </c>
      <c r="E34" s="14">
        <v>219128596.52000001</v>
      </c>
      <c r="F34" s="14">
        <v>184409348.66999999</v>
      </c>
      <c r="G34" s="12">
        <f t="shared" si="1"/>
        <v>258818496.61999997</v>
      </c>
    </row>
    <row r="35" spans="1:8" x14ac:dyDescent="0.25">
      <c r="A35" s="13" t="s">
        <v>91</v>
      </c>
      <c r="B35" s="14">
        <v>90252771</v>
      </c>
      <c r="C35" s="14">
        <v>-339109</v>
      </c>
      <c r="D35" s="11">
        <f t="shared" si="0"/>
        <v>89913662</v>
      </c>
      <c r="E35" s="14">
        <v>6204811.6600000001</v>
      </c>
      <c r="F35" s="14">
        <v>5723744.2400000002</v>
      </c>
      <c r="G35" s="12">
        <f t="shared" si="1"/>
        <v>83708850.340000004</v>
      </c>
    </row>
    <row r="36" spans="1:8" x14ac:dyDescent="0.25">
      <c r="A36" s="13" t="s">
        <v>92</v>
      </c>
      <c r="B36" s="14">
        <v>0</v>
      </c>
      <c r="C36" s="14">
        <v>0</v>
      </c>
      <c r="D36" s="11">
        <f t="shared" si="0"/>
        <v>0</v>
      </c>
      <c r="E36" s="14">
        <v>0</v>
      </c>
      <c r="F36" s="14">
        <v>0</v>
      </c>
      <c r="G36" s="12">
        <f t="shared" si="1"/>
        <v>0</v>
      </c>
    </row>
    <row r="37" spans="1:8" x14ac:dyDescent="0.25">
      <c r="A37" s="10" t="s">
        <v>93</v>
      </c>
      <c r="B37" s="11">
        <v>5759759218</v>
      </c>
      <c r="C37" s="11">
        <v>175091393.88999999</v>
      </c>
      <c r="D37" s="11">
        <f t="shared" si="0"/>
        <v>5934850611.8900003</v>
      </c>
      <c r="E37" s="11">
        <v>2960236261.6300001</v>
      </c>
      <c r="F37" s="11">
        <v>2960233280.9000001</v>
      </c>
      <c r="G37" s="12">
        <f t="shared" si="1"/>
        <v>2974614350.2600002</v>
      </c>
      <c r="H37" s="1"/>
    </row>
    <row r="38" spans="1:8" x14ac:dyDescent="0.25">
      <c r="A38" s="13" t="s">
        <v>94</v>
      </c>
      <c r="B38" s="14">
        <v>177739567</v>
      </c>
      <c r="C38" s="14">
        <v>0</v>
      </c>
      <c r="D38" s="11">
        <f t="shared" si="0"/>
        <v>177739567</v>
      </c>
      <c r="E38" s="14">
        <v>74050967.790000007</v>
      </c>
      <c r="F38" s="14">
        <v>74050967.189999998</v>
      </c>
      <c r="G38" s="12">
        <f t="shared" si="1"/>
        <v>103688599.20999999</v>
      </c>
    </row>
    <row r="39" spans="1:8" ht="26.25" x14ac:dyDescent="0.25">
      <c r="A39" s="13" t="s">
        <v>95</v>
      </c>
      <c r="B39" s="14">
        <v>5582019651</v>
      </c>
      <c r="C39" s="14">
        <v>175091393.88999999</v>
      </c>
      <c r="D39" s="11">
        <f t="shared" si="0"/>
        <v>5757111044.8900003</v>
      </c>
      <c r="E39" s="14">
        <v>2886185293.8400002</v>
      </c>
      <c r="F39" s="14">
        <v>2886182313.71</v>
      </c>
      <c r="G39" s="12">
        <f t="shared" si="1"/>
        <v>2870925751.0500002</v>
      </c>
    </row>
    <row r="40" spans="1:8" x14ac:dyDescent="0.25">
      <c r="A40" s="13" t="s">
        <v>96</v>
      </c>
      <c r="B40" s="14">
        <v>0</v>
      </c>
      <c r="C40" s="14">
        <v>0</v>
      </c>
      <c r="D40" s="11">
        <f t="shared" si="0"/>
        <v>0</v>
      </c>
      <c r="E40" s="14">
        <v>0</v>
      </c>
      <c r="F40" s="14">
        <v>0</v>
      </c>
      <c r="G40" s="12">
        <f t="shared" si="1"/>
        <v>0</v>
      </c>
    </row>
    <row r="41" spans="1:8" x14ac:dyDescent="0.25">
      <c r="A41" s="13" t="s">
        <v>63</v>
      </c>
      <c r="B41" s="14">
        <v>0</v>
      </c>
      <c r="C41" s="14">
        <v>0</v>
      </c>
      <c r="D41" s="11">
        <f t="shared" si="0"/>
        <v>0</v>
      </c>
      <c r="E41" s="14">
        <v>0</v>
      </c>
      <c r="F41" s="14">
        <v>0</v>
      </c>
      <c r="G41" s="12">
        <f t="shared" si="1"/>
        <v>0</v>
      </c>
    </row>
    <row r="42" spans="1:8" x14ac:dyDescent="0.25">
      <c r="A42" s="10" t="s">
        <v>64</v>
      </c>
      <c r="B42" s="11">
        <v>35811880382</v>
      </c>
      <c r="C42" s="11">
        <v>1603101026.27</v>
      </c>
      <c r="D42" s="11">
        <f t="shared" si="0"/>
        <v>37414981408.269997</v>
      </c>
      <c r="E42" s="11">
        <v>15078959864.809999</v>
      </c>
      <c r="F42" s="11">
        <v>14516611856.049999</v>
      </c>
      <c r="G42" s="12">
        <f t="shared" si="1"/>
        <v>22336021543.459999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20" workbookViewId="0">
      <selection activeCell="A31" sqref="A31"/>
    </sheetView>
  </sheetViews>
  <sheetFormatPr baseColWidth="10" defaultRowHeight="15" x14ac:dyDescent="0.25"/>
  <cols>
    <col min="1" max="1" width="64.7109375" customWidth="1"/>
    <col min="2" max="2" width="17" customWidth="1"/>
    <col min="3" max="3" width="15.7109375" customWidth="1"/>
    <col min="4" max="4" width="18" customWidth="1"/>
    <col min="5" max="5" width="16.42578125" customWidth="1"/>
    <col min="6" max="6" width="17" customWidth="1"/>
    <col min="7" max="7" width="17.4257812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35</v>
      </c>
      <c r="B10" s="11">
        <v>3330797658</v>
      </c>
      <c r="C10" s="11">
        <v>155162054.52000001</v>
      </c>
      <c r="D10" s="11">
        <f>+B10+C10</f>
        <v>3485959712.52</v>
      </c>
      <c r="E10" s="11">
        <v>1309529249.47</v>
      </c>
      <c r="F10" s="11">
        <v>1141328111.3699999</v>
      </c>
      <c r="G10" s="12">
        <f>+D10-E10</f>
        <v>2176430463.0500002</v>
      </c>
      <c r="H10" s="1"/>
    </row>
    <row r="11" spans="1:8" x14ac:dyDescent="0.25">
      <c r="A11" s="13" t="s">
        <v>36</v>
      </c>
      <c r="B11" s="14">
        <v>2547982898</v>
      </c>
      <c r="C11" s="14">
        <v>97412711.090000004</v>
      </c>
      <c r="D11" s="11">
        <f t="shared" ref="D11:D39" si="0">+B11+C11</f>
        <v>2645395609.0900002</v>
      </c>
      <c r="E11" s="14">
        <v>942036418.13999999</v>
      </c>
      <c r="F11" s="14">
        <v>779184153.76999998</v>
      </c>
      <c r="G11" s="12">
        <f t="shared" ref="G11:G39" si="1">+D11-E11</f>
        <v>1703359190.9500003</v>
      </c>
    </row>
    <row r="12" spans="1:8" x14ac:dyDescent="0.25">
      <c r="A12" s="13" t="s">
        <v>37</v>
      </c>
      <c r="B12" s="14">
        <v>782814760</v>
      </c>
      <c r="C12" s="14">
        <v>57749343.43</v>
      </c>
      <c r="D12" s="11">
        <f t="shared" si="0"/>
        <v>840564103.42999995</v>
      </c>
      <c r="E12" s="14">
        <v>367492831.32999998</v>
      </c>
      <c r="F12" s="14">
        <v>362143957.60000002</v>
      </c>
      <c r="G12" s="12">
        <f t="shared" si="1"/>
        <v>473071272.09999996</v>
      </c>
    </row>
    <row r="13" spans="1:8" x14ac:dyDescent="0.25">
      <c r="A13" s="10" t="s">
        <v>38</v>
      </c>
      <c r="B13" s="11">
        <v>19503723425</v>
      </c>
      <c r="C13" s="11">
        <v>1274501790.71</v>
      </c>
      <c r="D13" s="11">
        <f t="shared" si="0"/>
        <v>20778225215.709999</v>
      </c>
      <c r="E13" s="11">
        <v>7824998705.2799997</v>
      </c>
      <c r="F13" s="11">
        <v>7580906287.1499996</v>
      </c>
      <c r="G13" s="12">
        <f t="shared" si="1"/>
        <v>12953226510.43</v>
      </c>
      <c r="H13" s="1"/>
    </row>
    <row r="14" spans="1:8" x14ac:dyDescent="0.25">
      <c r="A14" s="13" t="s">
        <v>39</v>
      </c>
      <c r="B14" s="14">
        <v>14045620299</v>
      </c>
      <c r="C14" s="14">
        <v>572772937.57000005</v>
      </c>
      <c r="D14" s="11">
        <f t="shared" si="0"/>
        <v>14618393236.57</v>
      </c>
      <c r="E14" s="14">
        <v>6202379264.0299997</v>
      </c>
      <c r="F14" s="14">
        <v>6073259926.8500004</v>
      </c>
      <c r="G14" s="12">
        <f t="shared" si="1"/>
        <v>8416013972.54</v>
      </c>
    </row>
    <row r="15" spans="1:8" x14ac:dyDescent="0.25">
      <c r="A15" s="13" t="s">
        <v>40</v>
      </c>
      <c r="B15" s="14">
        <v>99836005</v>
      </c>
      <c r="C15" s="14">
        <v>-62816</v>
      </c>
      <c r="D15" s="11">
        <f t="shared" si="0"/>
        <v>99773189</v>
      </c>
      <c r="E15" s="14">
        <v>1526008.6</v>
      </c>
      <c r="F15" s="14">
        <v>1432525.5</v>
      </c>
      <c r="G15" s="12">
        <f t="shared" si="1"/>
        <v>98247180.400000006</v>
      </c>
    </row>
    <row r="16" spans="1:8" x14ac:dyDescent="0.25">
      <c r="A16" s="13" t="s">
        <v>41</v>
      </c>
      <c r="B16" s="14">
        <v>247336508</v>
      </c>
      <c r="C16" s="14">
        <v>314102716.69</v>
      </c>
      <c r="D16" s="11">
        <f t="shared" si="0"/>
        <v>561439224.69000006</v>
      </c>
      <c r="E16" s="14">
        <v>78648224.030000001</v>
      </c>
      <c r="F16" s="14">
        <v>70641369.780000001</v>
      </c>
      <c r="G16" s="12">
        <f t="shared" si="1"/>
        <v>482791000.66000009</v>
      </c>
    </row>
    <row r="17" spans="1:8" x14ac:dyDescent="0.25">
      <c r="A17" s="13" t="s">
        <v>42</v>
      </c>
      <c r="B17" s="14">
        <v>482272266</v>
      </c>
      <c r="C17" s="14">
        <v>17402940</v>
      </c>
      <c r="D17" s="11">
        <f t="shared" si="0"/>
        <v>499675206</v>
      </c>
      <c r="E17" s="14">
        <v>172442043.80000001</v>
      </c>
      <c r="F17" s="14">
        <v>149098125.47</v>
      </c>
      <c r="G17" s="12">
        <f t="shared" si="1"/>
        <v>327233162.19999999</v>
      </c>
    </row>
    <row r="18" spans="1:8" x14ac:dyDescent="0.25">
      <c r="A18" s="13" t="s">
        <v>43</v>
      </c>
      <c r="B18" s="14">
        <v>226924240</v>
      </c>
      <c r="C18" s="14">
        <v>31106685.010000002</v>
      </c>
      <c r="D18" s="11">
        <f t="shared" si="0"/>
        <v>258030925.00999999</v>
      </c>
      <c r="E18" s="14">
        <v>137811703.50999999</v>
      </c>
      <c r="F18" s="14">
        <v>132883514.91</v>
      </c>
      <c r="G18" s="12">
        <f t="shared" si="1"/>
        <v>120219221.5</v>
      </c>
    </row>
    <row r="19" spans="1:8" x14ac:dyDescent="0.25">
      <c r="A19" s="13" t="s">
        <v>44</v>
      </c>
      <c r="B19" s="14">
        <v>0</v>
      </c>
      <c r="C19" s="14">
        <v>0</v>
      </c>
      <c r="D19" s="11">
        <f t="shared" si="0"/>
        <v>0</v>
      </c>
      <c r="E19" s="14">
        <v>0</v>
      </c>
      <c r="F19" s="14">
        <v>0</v>
      </c>
      <c r="G19" s="12">
        <f t="shared" si="1"/>
        <v>0</v>
      </c>
    </row>
    <row r="20" spans="1:8" x14ac:dyDescent="0.25">
      <c r="A20" s="13" t="s">
        <v>45</v>
      </c>
      <c r="B20" s="14">
        <v>1559291466</v>
      </c>
      <c r="C20" s="14">
        <v>63119200.700000003</v>
      </c>
      <c r="D20" s="11">
        <f t="shared" si="0"/>
        <v>1622410666.7</v>
      </c>
      <c r="E20" s="14">
        <v>766107172.70000005</v>
      </c>
      <c r="F20" s="14">
        <v>697358647.98000002</v>
      </c>
      <c r="G20" s="12">
        <f t="shared" si="1"/>
        <v>856303494</v>
      </c>
    </row>
    <row r="21" spans="1:8" x14ac:dyDescent="0.25">
      <c r="A21" s="13" t="s">
        <v>46</v>
      </c>
      <c r="B21" s="14">
        <v>2842442641</v>
      </c>
      <c r="C21" s="14">
        <v>276060126.74000001</v>
      </c>
      <c r="D21" s="11">
        <f t="shared" si="0"/>
        <v>3118502767.7399998</v>
      </c>
      <c r="E21" s="14">
        <v>466084288.61000001</v>
      </c>
      <c r="F21" s="14">
        <v>456232176.66000003</v>
      </c>
      <c r="G21" s="12">
        <f t="shared" si="1"/>
        <v>2652418479.1299996</v>
      </c>
    </row>
    <row r="22" spans="1:8" x14ac:dyDescent="0.25">
      <c r="A22" s="10" t="s">
        <v>47</v>
      </c>
      <c r="B22" s="11">
        <v>6552600081</v>
      </c>
      <c r="C22" s="11">
        <v>-1654212.85</v>
      </c>
      <c r="D22" s="11">
        <f t="shared" si="0"/>
        <v>6550945868.1499996</v>
      </c>
      <c r="E22" s="11">
        <v>2705874381.7399998</v>
      </c>
      <c r="F22" s="11">
        <v>2558556898.7600002</v>
      </c>
      <c r="G22" s="12">
        <f t="shared" si="1"/>
        <v>3845071486.4099998</v>
      </c>
      <c r="H22" s="1"/>
    </row>
    <row r="23" spans="1:8" ht="26.25" x14ac:dyDescent="0.25">
      <c r="A23" s="13" t="s">
        <v>48</v>
      </c>
      <c r="B23" s="14">
        <v>6289356164</v>
      </c>
      <c r="C23" s="14">
        <v>-5824870.8499999996</v>
      </c>
      <c r="D23" s="11">
        <f t="shared" si="0"/>
        <v>6283531293.1499996</v>
      </c>
      <c r="E23" s="14">
        <v>2651837583.3899999</v>
      </c>
      <c r="F23" s="14">
        <v>2506841180.1199999</v>
      </c>
      <c r="G23" s="12">
        <f t="shared" si="1"/>
        <v>3631693709.7599998</v>
      </c>
    </row>
    <row r="24" spans="1:8" x14ac:dyDescent="0.25">
      <c r="A24" s="13" t="s">
        <v>49</v>
      </c>
      <c r="B24" s="14">
        <v>263243917</v>
      </c>
      <c r="C24" s="14">
        <v>4170658</v>
      </c>
      <c r="D24" s="11">
        <f t="shared" si="0"/>
        <v>267414575</v>
      </c>
      <c r="E24" s="14">
        <v>54036798.350000001</v>
      </c>
      <c r="F24" s="14">
        <v>51715718.640000001</v>
      </c>
      <c r="G24" s="12">
        <f t="shared" si="1"/>
        <v>213377776.65000001</v>
      </c>
    </row>
    <row r="25" spans="1:8" x14ac:dyDescent="0.25">
      <c r="A25" s="13" t="s">
        <v>50</v>
      </c>
      <c r="B25" s="14">
        <v>0</v>
      </c>
      <c r="C25" s="14">
        <v>0</v>
      </c>
      <c r="D25" s="11">
        <f t="shared" si="0"/>
        <v>0</v>
      </c>
      <c r="E25" s="14">
        <v>0</v>
      </c>
      <c r="F25" s="14">
        <v>0</v>
      </c>
      <c r="G25" s="12">
        <f t="shared" si="1"/>
        <v>0</v>
      </c>
    </row>
    <row r="26" spans="1:8" x14ac:dyDescent="0.25">
      <c r="A26" s="10" t="s">
        <v>51</v>
      </c>
      <c r="B26" s="11">
        <v>0</v>
      </c>
      <c r="C26" s="11">
        <v>0</v>
      </c>
      <c r="D26" s="11">
        <f t="shared" si="0"/>
        <v>0</v>
      </c>
      <c r="E26" s="11">
        <v>0</v>
      </c>
      <c r="F26" s="11">
        <v>0</v>
      </c>
      <c r="G26" s="12">
        <f t="shared" si="1"/>
        <v>0</v>
      </c>
      <c r="H26" s="1"/>
    </row>
    <row r="27" spans="1:8" x14ac:dyDescent="0.25">
      <c r="A27" s="13" t="s">
        <v>52</v>
      </c>
      <c r="B27" s="14">
        <v>0</v>
      </c>
      <c r="C27" s="14">
        <v>0</v>
      </c>
      <c r="D27" s="11">
        <f t="shared" si="0"/>
        <v>0</v>
      </c>
      <c r="E27" s="14">
        <v>0</v>
      </c>
      <c r="F27" s="14">
        <v>0</v>
      </c>
      <c r="G27" s="12">
        <f t="shared" si="1"/>
        <v>0</v>
      </c>
    </row>
    <row r="28" spans="1:8" x14ac:dyDescent="0.25">
      <c r="A28" s="13" t="s">
        <v>53</v>
      </c>
      <c r="B28" s="14">
        <v>0</v>
      </c>
      <c r="C28" s="14">
        <v>0</v>
      </c>
      <c r="D28" s="11">
        <f t="shared" si="0"/>
        <v>0</v>
      </c>
      <c r="E28" s="14">
        <v>0</v>
      </c>
      <c r="F28" s="14">
        <v>0</v>
      </c>
      <c r="G28" s="12">
        <f t="shared" si="1"/>
        <v>0</v>
      </c>
    </row>
    <row r="29" spans="1:8" x14ac:dyDescent="0.25">
      <c r="A29" s="10" t="s">
        <v>54</v>
      </c>
      <c r="B29" s="11">
        <v>665000000</v>
      </c>
      <c r="C29" s="11">
        <v>0</v>
      </c>
      <c r="D29" s="11">
        <f t="shared" si="0"/>
        <v>665000000</v>
      </c>
      <c r="E29" s="11">
        <v>278321266.69</v>
      </c>
      <c r="F29" s="11">
        <v>275587277.87</v>
      </c>
      <c r="G29" s="12">
        <f t="shared" si="1"/>
        <v>386678733.31</v>
      </c>
      <c r="H29" s="1"/>
    </row>
    <row r="30" spans="1:8" x14ac:dyDescent="0.25">
      <c r="A30" s="13" t="s">
        <v>55</v>
      </c>
      <c r="B30" s="14">
        <v>665000000</v>
      </c>
      <c r="C30" s="14">
        <v>0</v>
      </c>
      <c r="D30" s="11">
        <f t="shared" si="0"/>
        <v>665000000</v>
      </c>
      <c r="E30" s="14">
        <v>278321266.69</v>
      </c>
      <c r="F30" s="14">
        <v>275587277.87</v>
      </c>
      <c r="G30" s="12">
        <f t="shared" si="1"/>
        <v>386678733.31</v>
      </c>
    </row>
    <row r="31" spans="1:8" x14ac:dyDescent="0.25">
      <c r="A31" s="13" t="s">
        <v>56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57</v>
      </c>
      <c r="B32" s="14">
        <v>0</v>
      </c>
      <c r="C32" s="14">
        <v>0</v>
      </c>
      <c r="D32" s="11">
        <f t="shared" si="0"/>
        <v>0</v>
      </c>
      <c r="E32" s="14">
        <v>0</v>
      </c>
      <c r="F32" s="14">
        <v>0</v>
      </c>
      <c r="G32" s="12">
        <f t="shared" si="1"/>
        <v>0</v>
      </c>
    </row>
    <row r="33" spans="1:8" x14ac:dyDescent="0.25">
      <c r="A33" s="13" t="s">
        <v>58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0" t="s">
        <v>59</v>
      </c>
      <c r="B34" s="11">
        <v>5759759218</v>
      </c>
      <c r="C34" s="11">
        <v>175091393.88999999</v>
      </c>
      <c r="D34" s="11">
        <f t="shared" si="0"/>
        <v>5934850611.8900003</v>
      </c>
      <c r="E34" s="11">
        <v>2960236261.6300001</v>
      </c>
      <c r="F34" s="11">
        <v>2960233280.9000001</v>
      </c>
      <c r="G34" s="12">
        <f t="shared" si="1"/>
        <v>2974614350.2600002</v>
      </c>
      <c r="H34" s="1"/>
    </row>
    <row r="35" spans="1:8" x14ac:dyDescent="0.25">
      <c r="A35" s="13" t="s">
        <v>60</v>
      </c>
      <c r="B35" s="14">
        <v>2641506824</v>
      </c>
      <c r="C35" s="14">
        <v>175091393.88999999</v>
      </c>
      <c r="D35" s="11">
        <f t="shared" si="0"/>
        <v>2816598217.8899999</v>
      </c>
      <c r="E35" s="14">
        <v>1497530899.1700001</v>
      </c>
      <c r="F35" s="14">
        <v>1497530899.1700001</v>
      </c>
      <c r="G35" s="12">
        <f t="shared" si="1"/>
        <v>1319067318.7199998</v>
      </c>
    </row>
    <row r="36" spans="1:8" x14ac:dyDescent="0.25">
      <c r="A36" s="13" t="s">
        <v>61</v>
      </c>
      <c r="B36" s="14">
        <v>2940512827</v>
      </c>
      <c r="C36" s="14">
        <v>0</v>
      </c>
      <c r="D36" s="11">
        <f t="shared" si="0"/>
        <v>2940512827</v>
      </c>
      <c r="E36" s="14">
        <v>1388654394.6700001</v>
      </c>
      <c r="F36" s="14">
        <v>1388651414.54</v>
      </c>
      <c r="G36" s="12">
        <f t="shared" si="1"/>
        <v>1551858432.3299999</v>
      </c>
    </row>
    <row r="37" spans="1:8" ht="26.25" x14ac:dyDescent="0.25">
      <c r="A37" s="13" t="s">
        <v>62</v>
      </c>
      <c r="B37" s="14">
        <v>177739567</v>
      </c>
      <c r="C37" s="14">
        <v>0</v>
      </c>
      <c r="D37" s="11">
        <f t="shared" si="0"/>
        <v>177739567</v>
      </c>
      <c r="E37" s="14">
        <v>74050967.790000007</v>
      </c>
      <c r="F37" s="14">
        <v>74050967.189999998</v>
      </c>
      <c r="G37" s="12">
        <f t="shared" si="1"/>
        <v>103688599.20999999</v>
      </c>
    </row>
    <row r="38" spans="1:8" x14ac:dyDescent="0.25">
      <c r="A38" s="13" t="s">
        <v>63</v>
      </c>
      <c r="B38" s="14">
        <v>0</v>
      </c>
      <c r="C38" s="14">
        <v>0</v>
      </c>
      <c r="D38" s="11">
        <f t="shared" si="0"/>
        <v>0</v>
      </c>
      <c r="E38" s="14">
        <v>0</v>
      </c>
      <c r="F38" s="14">
        <v>0</v>
      </c>
      <c r="G38" s="12">
        <f t="shared" si="1"/>
        <v>0</v>
      </c>
    </row>
    <row r="39" spans="1:8" x14ac:dyDescent="0.25">
      <c r="A39" s="10" t="s">
        <v>64</v>
      </c>
      <c r="B39" s="11">
        <v>35811880382</v>
      </c>
      <c r="C39" s="11">
        <v>1603101026.27</v>
      </c>
      <c r="D39" s="11">
        <f t="shared" si="0"/>
        <v>37414981408.269997</v>
      </c>
      <c r="E39" s="11">
        <v>15078959864.809999</v>
      </c>
      <c r="F39" s="11">
        <v>14516611856.049999</v>
      </c>
      <c r="G39" s="12">
        <f t="shared" si="1"/>
        <v>22336021543.459999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3779527559055118" bottom="1.1811023622047245" header="0.39370078740157483" footer="0.3937007874015748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topLeftCell="A8" workbookViewId="0">
      <selection activeCell="C29" sqref="C29:D29"/>
    </sheetView>
  </sheetViews>
  <sheetFormatPr baseColWidth="10" defaultRowHeight="15" x14ac:dyDescent="0.25"/>
  <cols>
    <col min="1" max="1" width="64.7109375" customWidth="1"/>
    <col min="2" max="2" width="17.140625" customWidth="1"/>
    <col min="3" max="3" width="17.5703125" customWidth="1"/>
    <col min="4" max="4" width="17.7109375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5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35311880382</v>
      </c>
      <c r="C10" s="11">
        <v>15472226338.389999</v>
      </c>
      <c r="D10" s="12">
        <v>15472226338.389999</v>
      </c>
    </row>
    <row r="11" spans="1:4" x14ac:dyDescent="0.25">
      <c r="A11" s="13" t="s">
        <v>11</v>
      </c>
      <c r="B11" s="14">
        <v>35311880382</v>
      </c>
      <c r="C11" s="14">
        <v>15472226338.389999</v>
      </c>
      <c r="D11" s="15">
        <v>15472226338.389999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v>35634140815</v>
      </c>
      <c r="C13" s="11">
        <f>+C14</f>
        <v>15004908897.02</v>
      </c>
      <c r="D13" s="12">
        <v>14442809193.52</v>
      </c>
    </row>
    <row r="14" spans="1:4" x14ac:dyDescent="0.25">
      <c r="A14" s="13" t="s">
        <v>14</v>
      </c>
      <c r="B14" s="14">
        <v>35634140815</v>
      </c>
      <c r="C14" s="14">
        <v>15004908897.02</v>
      </c>
      <c r="D14" s="15">
        <v>14442809193.52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f>+B10-B13</f>
        <v>-322260433</v>
      </c>
      <c r="C16" s="11">
        <f>+C10-C13</f>
        <v>467317441.36999893</v>
      </c>
      <c r="D16" s="12">
        <f>+D10-D13</f>
        <v>1029417144.8699989</v>
      </c>
    </row>
    <row r="17" spans="1:4" x14ac:dyDescent="0.25">
      <c r="A17" s="7" t="s">
        <v>17</v>
      </c>
      <c r="B17" s="8" t="s">
        <v>18</v>
      </c>
      <c r="C17" s="8" t="s">
        <v>7</v>
      </c>
      <c r="D17" s="9" t="s">
        <v>19</v>
      </c>
    </row>
    <row r="18" spans="1:4" x14ac:dyDescent="0.25">
      <c r="A18" s="10" t="s">
        <v>20</v>
      </c>
      <c r="B18" s="11">
        <f>+B10-B13</f>
        <v>-322260433</v>
      </c>
      <c r="C18" s="11">
        <f>+C16</f>
        <v>467317441.36999893</v>
      </c>
      <c r="D18" s="12">
        <f>+D16</f>
        <v>1029417144.8699989</v>
      </c>
    </row>
    <row r="19" spans="1:4" x14ac:dyDescent="0.25">
      <c r="A19" s="13" t="s">
        <v>21</v>
      </c>
      <c r="B19" s="14">
        <v>143229911</v>
      </c>
      <c r="C19" s="14">
        <v>55334773.340000004</v>
      </c>
      <c r="D19" s="15">
        <v>55334772.740000002</v>
      </c>
    </row>
    <row r="20" spans="1:4" x14ac:dyDescent="0.25">
      <c r="A20" s="10" t="s">
        <v>22</v>
      </c>
      <c r="B20" s="11">
        <f>+B18-B19</f>
        <v>-465490344</v>
      </c>
      <c r="C20" s="11">
        <f>+C18-C19</f>
        <v>411982668.0299989</v>
      </c>
      <c r="D20" s="12">
        <f>+D18-D19</f>
        <v>974082372.12999892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19</v>
      </c>
    </row>
    <row r="22" spans="1:4" x14ac:dyDescent="0.25">
      <c r="A22" s="13" t="s">
        <v>23</v>
      </c>
      <c r="B22" s="14">
        <v>500000000</v>
      </c>
      <c r="C22" s="14">
        <v>667848198.98000002</v>
      </c>
      <c r="D22" s="15">
        <v>667848198.98000002</v>
      </c>
    </row>
    <row r="23" spans="1:4" x14ac:dyDescent="0.25">
      <c r="A23" s="13" t="s">
        <v>24</v>
      </c>
      <c r="B23" s="14">
        <v>34509656</v>
      </c>
      <c r="C23" s="14">
        <v>18716194.449999999</v>
      </c>
      <c r="D23" s="15">
        <v>18716194.449999999</v>
      </c>
    </row>
    <row r="24" spans="1:4" x14ac:dyDescent="0.25">
      <c r="A24" s="10" t="s">
        <v>25</v>
      </c>
      <c r="B24" s="11">
        <f>+B22-B23</f>
        <v>465490344</v>
      </c>
      <c r="C24" s="11">
        <v>649132004.52999997</v>
      </c>
      <c r="D24" s="12">
        <v>649132004.52999997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26</v>
      </c>
    </row>
    <row r="29" spans="1:4" x14ac:dyDescent="0.25">
      <c r="C29" s="24"/>
      <c r="D29" s="24"/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3779527559055118" bottom="1.1811023622047245" header="0.39370078740157483" footer="0.3937007874015748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2016-03-01T16:19:01Z</cp:lastPrinted>
  <dcterms:created xsi:type="dcterms:W3CDTF">2016-02-29T23:04:37Z</dcterms:created>
  <dcterms:modified xsi:type="dcterms:W3CDTF">2016-03-01T16:19:27Z</dcterms:modified>
</cp:coreProperties>
</file>