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480" windowHeight="10050"/>
  </bookViews>
  <sheets>
    <sheet name="Análitico Ingresos" sheetId="10" r:id="rId1"/>
    <sheet name="Clasificación Administrativa" sheetId="11" r:id="rId2"/>
    <sheet name="Clasificación Económica" sheetId="8" r:id="rId3"/>
    <sheet name="Objeto del Gasto" sheetId="7" r:id="rId4"/>
    <sheet name="Clasificación Funcional" sheetId="6" r:id="rId5"/>
    <sheet name="Categoría Programática" sheetId="5" r:id="rId6"/>
    <sheet name="Postura Fiscal" sheetId="4" r:id="rId7"/>
  </sheets>
  <definedNames>
    <definedName name="_xlnm.Print_Titles" localSheetId="1">'Clasificación Administrativa'!$1:$9</definedName>
    <definedName name="_xlnm.Print_Titles" localSheetId="3">'Objeto del Gasto'!$1:$9</definedName>
  </definedNames>
  <calcPr calcId="145621"/>
</workbook>
</file>

<file path=xl/calcChain.xml><?xml version="1.0" encoding="utf-8"?>
<calcChain xmlns="http://schemas.openxmlformats.org/spreadsheetml/2006/main">
  <c r="D13" i="4" l="1"/>
  <c r="D31" i="4" s="1"/>
  <c r="D14" i="4"/>
  <c r="C13" i="4"/>
  <c r="C16" i="4" s="1"/>
  <c r="C18" i="4" s="1"/>
  <c r="C20" i="4" s="1"/>
  <c r="C14" i="4"/>
  <c r="B13" i="4"/>
  <c r="B31" i="4" s="1"/>
  <c r="B14" i="4"/>
  <c r="C30" i="4"/>
  <c r="D30" i="4"/>
  <c r="C31" i="4"/>
  <c r="B30" i="4"/>
  <c r="D16" i="4" l="1"/>
  <c r="D18" i="4" s="1"/>
  <c r="D20" i="4" s="1"/>
  <c r="B16" i="4"/>
  <c r="B18" i="4" s="1"/>
  <c r="B20" i="4" s="1"/>
</calcChain>
</file>

<file path=xl/sharedStrings.xml><?xml version="1.0" encoding="utf-8"?>
<sst xmlns="http://schemas.openxmlformats.org/spreadsheetml/2006/main" count="410" uniqueCount="298">
  <si>
    <t>Cuenta Pública 2015</t>
  </si>
  <si>
    <t>Estado Analítico del Ejercicio del Presupuesto de Egresos</t>
  </si>
  <si>
    <t>Indicadores de Postura Fiscal</t>
  </si>
  <si>
    <t>Del  1o. de Enero al 31 de Diciembre de 2015</t>
  </si>
  <si>
    <t>(Pesos)</t>
  </si>
  <si>
    <t>TOMO II PODER EJECUTIVO</t>
  </si>
  <si>
    <t>Estimado/Aprobado</t>
  </si>
  <si>
    <t>Devengado</t>
  </si>
  <si>
    <t>Recaudado/Pagado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</si>
  <si>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</si>
  <si>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</si>
  <si>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</si>
  <si>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</si>
  <si>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</si>
  <si>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</si>
  <si>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</si>
  <si>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</si>
  <si>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</si>
  <si>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>Estimado</t>
  </si>
  <si>
    <t>Pagado 3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</si>
  <si>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</si>
  <si>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</si>
  <si>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</si>
  <si>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</si>
  <si>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</si>
  <si>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</si>
  <si>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</si>
  <si>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</si>
  <si>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</si>
  <si>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</si>
  <si>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</si>
  <si>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Pagado</t>
  </si>
  <si>
    <t>Subejercicio</t>
  </si>
  <si>
    <t>3 = (1 + 2)</t>
  </si>
  <si>
    <t>6 = (3 - 4)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</si>
  <si>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</si>
  <si>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</si>
  <si>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</si>
  <si>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</si>
  <si>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</si>
  <si>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</si>
  <si>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</si>
  <si>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</si>
  <si>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</si>
  <si>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</si>
  <si>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</si>
  <si>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</si>
  <si>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</si>
  <si>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</si>
  <si>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</si>
  <si>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</si>
  <si>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</si>
  <si>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</si>
  <si>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</si>
  <si>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</si>
  <si>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</si>
  <si>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</si>
  <si>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</si>
  <si>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</si>
  <si>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</si>
  <si>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</si>
  <si>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           Participaciones a Entidades Federativas y Municipios</t>
  </si>
  <si>
    <t xml:space="preserve">               Costo Financiero, Deuda o Apoyos a Deudores y Ahorradores de la Banca</t>
  </si>
  <si>
    <t xml:space="preserve">           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</si>
  <si>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</si>
  <si>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</si>
  <si>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</si>
  <si>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</si>
  <si>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</si>
  <si>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</si>
  <si>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</si>
  <si>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</si>
  <si>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</si>
  <si>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</si>
  <si>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</si>
  <si>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</si>
  <si>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</si>
  <si>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</si>
  <si>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</si>
  <si>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</si>
  <si>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</si>
  <si>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</si>
  <si>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</si>
  <si>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</si>
  <si>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</si>
  <si>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</si>
  <si>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</si>
  <si>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</si>
  <si>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</si>
  <si>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</si>
  <si>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</si>
  <si>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</si>
  <si>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</si>
  <si>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</si>
  <si>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</si>
  <si>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</si>
  <si>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</si>
  <si>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</si>
  <si>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</si>
  <si>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</si>
  <si>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</si>
  <si>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</si>
  <si>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</si>
  <si>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</si>
  <si>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</si>
  <si>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</si>
  <si>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</si>
  <si>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</si>
  <si>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</si>
  <si>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</si>
  <si>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</si>
  <si>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</si>
  <si>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</si>
  <si>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</si>
  <si>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</si>
  <si>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</si>
  <si>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</si>
  <si>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</si>
  <si>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</si>
  <si>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</si>
  <si>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</si>
  <si>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</si>
  <si>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</si>
  <si>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</si>
  <si>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</si>
  <si>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</si>
  <si>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</si>
  <si>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</si>
  <si>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</si>
  <si>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</si>
  <si>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</si>
  <si>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</si>
  <si>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</si>
  <si>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</si>
  <si>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</si>
  <si>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</si>
  <si>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</si>
  <si>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</si>
  <si>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</si>
  <si>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</si>
  <si>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</si>
  <si>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</si>
  <si>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</si>
  <si>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</si>
  <si>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</si>
  <si>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</si>
  <si>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</si>
  <si>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</si>
  <si>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</si>
  <si>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</si>
  <si>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</si>
  <si>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</si>
  <si>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</si>
  <si>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</si>
  <si>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</si>
  <si>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</si>
  <si>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</si>
  <si>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</si>
  <si>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</si>
  <si>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</si>
  <si>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</si>
  <si>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</si>
  <si>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</si>
  <si>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</si>
  <si>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</si>
  <si>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</si>
  <si>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</si>
  <si>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</si>
  <si>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</si>
  <si>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</si>
  <si>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</si>
  <si>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</si>
  <si>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</si>
  <si>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</si>
  <si>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</si>
  <si>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</si>
  <si>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</si>
  <si>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</si>
  <si>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</si>
  <si>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</si>
  <si>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</si>
  <si>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</si>
  <si>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</si>
  <si>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</si>
  <si>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</si>
  <si>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           Corriente</t>
  </si>
  <si>
    <t xml:space="preserve">               Capital</t>
  </si>
  <si>
    <t xml:space="preserve">    Aprovechamientos</t>
  </si>
  <si>
    <t xml:space="preserve">    Ingresos por Ventas de Bienes y Servicios</t>
  </si>
  <si>
    <t xml:space="preserve">    Ingresos Derivados de Financiamientos</t>
  </si>
  <si>
    <t xml:space="preserve"> Total</t>
  </si>
  <si>
    <t xml:space="preserve">    Ingresos del Gobierno</t>
  </si>
  <si>
    <t xml:space="preserve">               Impuestos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</si>
  <si>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</si>
  <si>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</si>
  <si>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</si>
  <si>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       Corriente</t>
  </si>
  <si>
    <t xml:space="preserve">                      Capital</t>
  </si>
  <si>
    <t xml:space="preserve">               Aprovechamientos</t>
  </si>
  <si>
    <t xml:space="preserve">               Participaciones y Aportaciones</t>
  </si>
  <si>
    <t xml:space="preserve">               Transferencias, Asignaciones, Subsidios y Otras Ayudas</t>
  </si>
  <si>
    <t xml:space="preserve">    Ingresos de Organismos y Empresas</t>
  </si>
  <si>
    <t xml:space="preserve">               Cuotas y Aportaciones de Seguridad Social</t>
  </si>
  <si>
    <t xml:space="preserve">               Ingresos por Ventas de Bienes y Servicios</t>
  </si>
  <si>
    <t xml:space="preserve">    Ingresos Derivados de Financiamiento</t>
  </si>
  <si>
    <t>SECTOR PÚBLICO DE LAS ENTIDADES FEDERATIVAS</t>
  </si>
  <si>
    <t>SECTOR PÚBLICO NO FINANCIERO</t>
  </si>
  <si>
    <t>GOB GRAL ESTATAL O DEL D.F</t>
  </si>
  <si>
    <t>GOB. GENERAL ESTATAL O DEL DISTRITO FEDERAL</t>
  </si>
  <si>
    <t>PODER EJECUTIVO</t>
  </si>
  <si>
    <t>DESPACHO DEL GOBERNADOR</t>
  </si>
  <si>
    <t>SECRETARÍA GENERAL DE GOBIERNO</t>
  </si>
  <si>
    <t>SECRETARÍA DE OBRAS PÚBLICAS</t>
  </si>
  <si>
    <t>SECRETARÍA DE SEGURIDAD PÚBLICA</t>
  </si>
  <si>
    <t>SECRETARÍA DE EDUCACIÓN</t>
  </si>
  <si>
    <t>FISCALÍA GENERAL DEL ESTADO</t>
  </si>
  <si>
    <t>SECRETARÍA DE DESARROLLO RURAL</t>
  </si>
  <si>
    <t>SECRETARÍA DE FOMENTO ECONÓMICO</t>
  </si>
  <si>
    <t>SECRETARÍA DE FOMENTO TURÍSTICO</t>
  </si>
  <si>
    <t>SECRETARÍA DE DESARROLLO URBANO Y MEDIO AMBIENTE</t>
  </si>
  <si>
    <t>SECRETARÍA DE LA CONTRALORÍA GENERAL</t>
  </si>
  <si>
    <t>SECRETARÍA DE DESARROLLO SOCIAL</t>
  </si>
  <si>
    <t>SECRETARÍA DE SALUD</t>
  </si>
  <si>
    <t>CONSEJERÍA JURÍDICA</t>
  </si>
  <si>
    <t>SECRETARÍA DE LA JUVENTUD</t>
  </si>
  <si>
    <t>SECRETARÍA DEL TRABAJO Y PREVISIÓN SOCIAL</t>
  </si>
  <si>
    <t>SECRETARÍA DE LA CULTURA Y LAS ARTES</t>
  </si>
  <si>
    <t>SECRETARÍA DE ADMINISTRACIÓN Y FINANZAS</t>
  </si>
  <si>
    <t>JUBILACIONES Y PENSIONES</t>
  </si>
  <si>
    <t>PENSIONADOS Y JUBILADOS</t>
  </si>
  <si>
    <t>PARTICIPACIONES,  APORTACIONES  Y TRANSFERENCIAS A MUNICIPIOS</t>
  </si>
  <si>
    <t>DEUDA PÚBLICA</t>
  </si>
  <si>
    <t>PODER LEGISLATIVO</t>
  </si>
  <si>
    <t>PODER JUDICIAL</t>
  </si>
  <si>
    <t>ORGANISMOS  AUTÓNOMOS</t>
  </si>
  <si>
    <t>INSTITUTO ELECTORAL Y DE PARTICIPACION CIUDADANA DE YUCATAN</t>
  </si>
  <si>
    <t>COMISIÓN DE LOS DERECHOS HUMANOS DEL ESTADO DE YUCATÁN</t>
  </si>
  <si>
    <t>INSTITUTO ESTATAL DE ACCESO A LA INFORMACIÓN PÚBLICA</t>
  </si>
  <si>
    <t>UNIVERSIDAD AUTÓNOMA DE YUCATÁN</t>
  </si>
  <si>
    <t>ENTI.  PARAEST.  Y FIDEICOMISOS NO EMPRE. Y NO FINAN.</t>
  </si>
  <si>
    <t>ENTIDADES PARAESTATALES Y FIDEICOMISOS NO EMPRESARIALES Y NO FINANCIEROS</t>
  </si>
  <si>
    <t>INSTITUTO PARA  LA  EQUIDAD DE GÉNERO EN YUCATÁN</t>
  </si>
  <si>
    <t>INSTITUTO PARA EL DESARROLLO DE LA CULTURA MAYA DEL ESTADO DE YUCATÁN</t>
  </si>
  <si>
    <t>LA JUNTA DE ELECTRIFICACIÓN DEL ESTADO DE YUCATÁN</t>
  </si>
  <si>
    <t>INSTITUTO PARA EL DESARROLLO Y CERTIFICACIÓN DE LA INFRAESTRUCTURA FÍSICA EDUCATIVA DE YUCATÁN</t>
  </si>
  <si>
    <t>INSTITUTO DE INFRAESTRUCTURA CARRETERA DE YUCATÁN</t>
  </si>
  <si>
    <t>JUNTA DE AGUA POTABLE Y ALCANTARILLADO DE YUCATÁN</t>
  </si>
  <si>
    <t>INSTITUTO PARA LA CONSTRUCCIÓN Y CONSERVACIÓN DE OBRA PÚBLICA EN YUCATÁN</t>
  </si>
  <si>
    <t>INSTITUTO DE VIVIENDA DEL ESTADO DE YUCATÁN</t>
  </si>
  <si>
    <t>INSTITUTO DEL DEPORTE DEL ESTADO DE YUCATÁN</t>
  </si>
  <si>
    <t>ESCUELA SUPERIOR DE ARTES DE YUCATÁN</t>
  </si>
  <si>
    <t>UNIVERSIDAD TECNOLÓGICA METROPOLITANA</t>
  </si>
  <si>
    <t>UNIVERSIDAD TECNOLÓGICA REGIONAL DEL SUR</t>
  </si>
  <si>
    <t>UNIVERSIDAD DE ORIENTE</t>
  </si>
  <si>
    <t>INSTITUTO TECNOLÓGICO SUPERIOR DE PROGRESO</t>
  </si>
  <si>
    <t>INSTITUTO TECNOLÓGICO SUPERIOR DE MOTUL</t>
  </si>
  <si>
    <t>INSTITUTO TECNOLÓGICO SUPERIOR DE VALLADOLID</t>
  </si>
  <si>
    <t>INSTITUTO TECNOLÓGICO SUPERIOR DEL SUR DEL ESTADO DE YUCATÁN</t>
  </si>
  <si>
    <t>COLEGIO DE BACHILLERES DEL ESTADO DE YUCATÁN</t>
  </si>
  <si>
    <t>COLEGIO DE ESTUDIOS CIENTÍFICOS Y TECNOLÓGICOS DEL ESTADO DE YUCATÁN</t>
  </si>
  <si>
    <t>COLEGIO DE EDUCACIÓN PROFESIONAL TÉCNICA DEL ESTADO DE YUCATÁN</t>
  </si>
  <si>
    <t>CONSEJO DE CIENCIA INNOVACIÓN Y TECNOLOGÍA DEL ESTADO DE YUCATÁN</t>
  </si>
  <si>
    <t>INSTITUTO DE EDUCACIÓN PARA ADULTOS DEL ESTADO DE YUCATÁN</t>
  </si>
  <si>
    <t>INSTITUTO DE BECAS  Y CRÉDITO EDUCATIVO DEL ESTADO DE YUCATÁN</t>
  </si>
  <si>
    <t>UNIVERSIDAD TECNOLÓGICA DEL PONIENTE MAXCANÚ</t>
  </si>
  <si>
    <t>UNIVERSIDAD TECNOLÓGICA DEL CENTRO IZAMAL</t>
  </si>
  <si>
    <t>UNIVERSIDAD TECNOLÓGICA DEL MAYAB (PETO)</t>
  </si>
  <si>
    <t>INSTITUTO YUCATECO DE EMPRENDEDORES</t>
  </si>
  <si>
    <t>CASA DE LAS ARTESANÍAS DEL ESTADO DE YUCATÁN</t>
  </si>
  <si>
    <t>INSTITUTO PROMOTOR DE FERIAS DE YUCATÁN</t>
  </si>
  <si>
    <t>FIDEICOMISO PARA LA PROMOCIÓN TURÍSTICA DEL ESTADO DE YUCATÁN</t>
  </si>
  <si>
    <t>PATRONATO DE LAS UNIDADES DE SERVICIOS CULTURALES Y TURÍSTICOS DEL ESTADO DE YUCATÁN</t>
  </si>
  <si>
    <t>COORDINACIÓN METROPOLITANA DE YUCATÁN COMEY</t>
  </si>
  <si>
    <t>SISTEMA PARA EL DESARROLLO INTEGRAL DE LA FAMILIA EN YUCATÁN</t>
  </si>
  <si>
    <t>JUNTA DE  ASISTENCIA PRIVADA DEL ESTADO DE YUCATÁN</t>
  </si>
  <si>
    <t>OPD SERVICIOS DE SALUD DE YUCATÁN</t>
  </si>
  <si>
    <t>CENTRO ESTATAL DE TRASPLANTES DE YUCATÁN</t>
  </si>
  <si>
    <t>INSTITUTO DE SEGURIDAD JURÍDICA PATRIMONIAL DE YUCATÁN</t>
  </si>
  <si>
    <t>FIDEICOMISO GARANTE DE LA ORQUESTA SINFÓNICA DE YUCATÁN</t>
  </si>
  <si>
    <t>INSTITUTO DE HISTORIA Y MUSEOS DE YUCATÁN</t>
  </si>
  <si>
    <t xml:space="preserve"> INSTITUTO DE SEGURIDAD SOCIAL DE LOS TRABAJADORES DEL ESTADO DE YUCATÁN</t>
  </si>
  <si>
    <t>ENTIDADES PARAESTATALES EMPRESARIALES NO FINANCIERAS CON PARTICIPACIÓN ESTATAL MAYORITARIA</t>
  </si>
  <si>
    <t>FÁBRICA DE POSTES DE YUCATÁN</t>
  </si>
  <si>
    <t>SECRETARIA DE INVESTIGACION INNOVACION Y EDUCACION SUPERIOR</t>
  </si>
  <si>
    <t>TRIBUNAL ELECTORAL DEL ESTADO DE YUCATÁN</t>
  </si>
  <si>
    <t>PATRONATO DE ASISTENCIA PARA LA REINSERCIÓN  SOCIAL EN EL ESTADO DE YUCATÁN</t>
  </si>
  <si>
    <t>ADMINISTRACIÓN DEL PATRIMONIO DE LA BENEFICENCIA PÚBLICA DEL ESTADO DE YUCATÁN</t>
  </si>
  <si>
    <t>HOSPITAL DE LA AMISTAD</t>
  </si>
  <si>
    <t>HOSPITAL COMUNITARIO DE TICUL YUCATÁN</t>
  </si>
  <si>
    <t>HOSPITAL COMUNITARIO DE PETO YUCATAN</t>
  </si>
  <si>
    <t>SISTEMA TELE YUCATÁN SA DE CV</t>
  </si>
  <si>
    <t>ing</t>
  </si>
  <si>
    <t>egr</t>
  </si>
  <si>
    <r>
      <t xml:space="preserve">               Amortización de la Deuda Pública </t>
    </r>
    <r>
      <rPr>
        <b/>
        <sz val="10"/>
        <color theme="1"/>
        <rFont val="Calibri"/>
        <family val="2"/>
        <scheme val="minor"/>
      </rPr>
      <t>*</t>
    </r>
  </si>
  <si>
    <r>
      <t xml:space="preserve">               Ingresos Derivados de Financiamientos </t>
    </r>
    <r>
      <rPr>
        <b/>
        <sz val="10"/>
        <color theme="1"/>
        <rFont val="Calibri"/>
        <family val="2"/>
        <scheme val="minor"/>
      </rPr>
      <t>*</t>
    </r>
  </si>
  <si>
    <t xml:space="preserve"> * Del importe total que se presenta como Amortización de la Deuda, únicamente $34,509,642.75 corresponden a Deuda Pública, el resto corresponde al pago de los financiamientos a corto plazo. Ello se puede verificar en el Reporte de Endeudamiento Neto</t>
  </si>
  <si>
    <t>* Estos ingresos representan financiamentos a corto plazo, de acuerdo con lo que establece el artículo 5 de la Ley de Deuda Pública del Estado y fueron pagados en el mismo año 2015.</t>
  </si>
  <si>
    <t>Ello puede verificarse en el reporte de endeudamiento neto en un apéndice posterior de este mismo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</si>
</sst>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0" borderId="6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9" xfId="0" applyNumberFormat="1" applyFont="1" applyBorder="1" applyAlignment="1">
      <alignment horizontal="right" wrapText="1"/>
    </xf>
    <xf numFmtId="0" fontId="4" fillId="0" borderId="6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5" fillId="2" borderId="10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/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164" fontId="3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0" fontId="0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topLeftCell="A27" workbookViewId="0">
      <selection activeCell="A44" sqref="A44:A45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6.42578125" bestFit="1" customWidth="1"/>
    <col min="4" max="6" width="16.85546875" bestFit="1" customWidth="1"/>
    <col min="7" max="7" width="16.42578125" bestFit="1" customWidth="1"/>
  </cols>
  <sheetData>
    <row r="1" spans="1:7" x14ac:dyDescent="0.25">
      <c r="A1" s="40" t="s">
        <v>0</v>
      </c>
      <c r="B1" s="40"/>
      <c r="C1" s="40"/>
      <c r="D1" s="40"/>
      <c r="E1" s="40"/>
      <c r="F1" s="40"/>
      <c r="G1" s="40"/>
    </row>
    <row r="2" spans="1:7" x14ac:dyDescent="0.25">
      <c r="A2" s="40" t="s">
        <v>5</v>
      </c>
      <c r="B2" s="40"/>
      <c r="C2" s="40"/>
      <c r="D2" s="40"/>
      <c r="E2" s="40"/>
      <c r="F2" s="40"/>
      <c r="G2" s="40"/>
    </row>
    <row r="3" spans="1:7" x14ac:dyDescent="0.25">
      <c r="A3" s="40" t="s">
        <v>174</v>
      </c>
      <c r="B3" s="40"/>
      <c r="C3" s="40"/>
      <c r="D3" s="40"/>
      <c r="E3" s="40"/>
      <c r="F3" s="40"/>
      <c r="G3" s="40"/>
    </row>
    <row r="4" spans="1:7" x14ac:dyDescent="0.25">
      <c r="A4" s="40" t="s">
        <v>3</v>
      </c>
      <c r="B4" s="40"/>
      <c r="C4" s="40"/>
      <c r="D4" s="40"/>
      <c r="E4" s="40"/>
      <c r="F4" s="40"/>
      <c r="G4" s="40"/>
    </row>
    <row r="5" spans="1:7" x14ac:dyDescent="0.25">
      <c r="A5" s="40" t="s">
        <v>4</v>
      </c>
      <c r="B5" s="40"/>
      <c r="C5" s="40"/>
      <c r="D5" s="40"/>
      <c r="E5" s="40"/>
      <c r="F5" s="40"/>
      <c r="G5" s="40"/>
    </row>
    <row r="6" spans="1:7" x14ac:dyDescent="0.25">
      <c r="A6" s="2"/>
      <c r="B6" s="2"/>
      <c r="C6" s="2"/>
      <c r="D6" s="2"/>
      <c r="E6" s="2"/>
      <c r="F6" s="2"/>
      <c r="G6" s="2"/>
    </row>
    <row r="7" spans="1:7" ht="25.5" x14ac:dyDescent="0.25">
      <c r="A7" s="7" t="s">
        <v>179</v>
      </c>
      <c r="B7" s="4" t="s">
        <v>18</v>
      </c>
      <c r="C7" s="4" t="s">
        <v>175</v>
      </c>
      <c r="D7" s="4" t="s">
        <v>30</v>
      </c>
      <c r="E7" s="4" t="s">
        <v>7</v>
      </c>
      <c r="F7" s="4" t="s">
        <v>176</v>
      </c>
      <c r="G7" s="8" t="s">
        <v>177</v>
      </c>
    </row>
    <row r="8" spans="1:7" x14ac:dyDescent="0.25">
      <c r="A8" s="9"/>
      <c r="B8" s="10">
        <v>1</v>
      </c>
      <c r="C8" s="10">
        <v>2</v>
      </c>
      <c r="D8" s="10" t="s">
        <v>33</v>
      </c>
      <c r="E8" s="10">
        <v>4</v>
      </c>
      <c r="F8" s="10">
        <v>5</v>
      </c>
      <c r="G8" s="11" t="s">
        <v>178</v>
      </c>
    </row>
    <row r="9" spans="1:7" x14ac:dyDescent="0.25">
      <c r="A9" s="15" t="s">
        <v>180</v>
      </c>
      <c r="B9" s="16">
        <v>1549842112</v>
      </c>
      <c r="C9" s="16">
        <v>0</v>
      </c>
      <c r="D9" s="16">
        <v>1549842112</v>
      </c>
      <c r="E9" s="16">
        <v>1724952981.99</v>
      </c>
      <c r="F9" s="16">
        <v>1724952981.99</v>
      </c>
      <c r="G9" s="17">
        <v>175110869.99000001</v>
      </c>
    </row>
    <row r="10" spans="1:7" x14ac:dyDescent="0.25">
      <c r="A10" s="15" t="s">
        <v>181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7">
        <v>0</v>
      </c>
    </row>
    <row r="11" spans="1:7" x14ac:dyDescent="0.25">
      <c r="A11" s="15" t="s">
        <v>182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7">
        <v>0</v>
      </c>
    </row>
    <row r="12" spans="1:7" x14ac:dyDescent="0.25">
      <c r="A12" s="15" t="s">
        <v>183</v>
      </c>
      <c r="B12" s="16">
        <v>590895514</v>
      </c>
      <c r="C12" s="16">
        <v>0</v>
      </c>
      <c r="D12" s="16">
        <v>590895514</v>
      </c>
      <c r="E12" s="16">
        <v>689768965.11000001</v>
      </c>
      <c r="F12" s="16">
        <v>689768965.11000001</v>
      </c>
      <c r="G12" s="17">
        <v>98873451.109999999</v>
      </c>
    </row>
    <row r="13" spans="1:7" x14ac:dyDescent="0.25">
      <c r="A13" s="15" t="s">
        <v>184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</row>
    <row r="14" spans="1:7" x14ac:dyDescent="0.25">
      <c r="A14" s="15" t="s">
        <v>185</v>
      </c>
      <c r="B14" s="16">
        <v>2593308</v>
      </c>
      <c r="C14" s="16">
        <v>0</v>
      </c>
      <c r="D14" s="16">
        <v>2593308</v>
      </c>
      <c r="E14" s="16">
        <v>65945719.039999999</v>
      </c>
      <c r="F14" s="16">
        <v>65945719.039999999</v>
      </c>
      <c r="G14" s="17">
        <v>63352411.039999999</v>
      </c>
    </row>
    <row r="15" spans="1:7" x14ac:dyDescent="0.25">
      <c r="A15" s="15" t="s">
        <v>186</v>
      </c>
      <c r="B15" s="16">
        <v>29495080</v>
      </c>
      <c r="C15" s="16">
        <v>0</v>
      </c>
      <c r="D15" s="16">
        <v>29495080</v>
      </c>
      <c r="E15" s="16">
        <v>44426530.630000003</v>
      </c>
      <c r="F15" s="16">
        <v>44426530.630000003</v>
      </c>
      <c r="G15" s="17">
        <v>14931450.630000001</v>
      </c>
    </row>
    <row r="16" spans="1:7" x14ac:dyDescent="0.25">
      <c r="A16" s="15" t="s">
        <v>187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7">
        <v>0</v>
      </c>
    </row>
    <row r="17" spans="1:8" x14ac:dyDescent="0.25">
      <c r="A17" s="15" t="s">
        <v>185</v>
      </c>
      <c r="B17" s="16">
        <v>267738729</v>
      </c>
      <c r="C17" s="16">
        <v>0</v>
      </c>
      <c r="D17" s="16">
        <v>267738729</v>
      </c>
      <c r="E17" s="16">
        <v>546424463.5</v>
      </c>
      <c r="F17" s="16">
        <v>546424463.5</v>
      </c>
      <c r="G17" s="17">
        <v>278685734.5</v>
      </c>
    </row>
    <row r="18" spans="1:8" x14ac:dyDescent="0.25">
      <c r="A18" s="15" t="s">
        <v>186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7">
        <v>0</v>
      </c>
    </row>
    <row r="19" spans="1:8" x14ac:dyDescent="0.25">
      <c r="A19" s="15" t="s">
        <v>188</v>
      </c>
      <c r="B19" s="16">
        <v>2446384483</v>
      </c>
      <c r="C19" s="16">
        <v>-2446384483</v>
      </c>
      <c r="D19" s="16">
        <v>0</v>
      </c>
      <c r="E19" s="16">
        <v>0</v>
      </c>
      <c r="F19" s="16">
        <v>0</v>
      </c>
      <c r="G19" s="17">
        <v>-2446384483</v>
      </c>
    </row>
    <row r="20" spans="1:8" x14ac:dyDescent="0.25">
      <c r="A20" s="15" t="s">
        <v>156</v>
      </c>
      <c r="B20" s="16">
        <v>28737826135</v>
      </c>
      <c r="C20" s="16">
        <v>0</v>
      </c>
      <c r="D20" s="16">
        <v>28737826135</v>
      </c>
      <c r="E20" s="16">
        <v>28193428853.549999</v>
      </c>
      <c r="F20" s="16">
        <v>28193428853.549999</v>
      </c>
      <c r="G20" s="17">
        <v>-544397281.45000005</v>
      </c>
    </row>
    <row r="21" spans="1:8" x14ac:dyDescent="0.25">
      <c r="A21" s="15" t="s">
        <v>125</v>
      </c>
      <c r="B21" s="16">
        <v>1687105021</v>
      </c>
      <c r="C21" s="16">
        <v>0</v>
      </c>
      <c r="D21" s="16">
        <v>1687105021</v>
      </c>
      <c r="E21" s="16">
        <v>1697872435</v>
      </c>
      <c r="F21" s="16">
        <v>1697872435</v>
      </c>
      <c r="G21" s="17">
        <v>10767414</v>
      </c>
    </row>
    <row r="22" spans="1:8" x14ac:dyDescent="0.25">
      <c r="A22" s="15" t="s">
        <v>189</v>
      </c>
      <c r="B22" s="16">
        <v>500000000</v>
      </c>
      <c r="C22" s="16">
        <v>0</v>
      </c>
      <c r="D22" s="16">
        <v>500000000</v>
      </c>
      <c r="E22" s="16">
        <v>1286169773.6800001</v>
      </c>
      <c r="F22" s="16">
        <v>1286169773.6800001</v>
      </c>
      <c r="G22" s="17">
        <v>786169773.67999995</v>
      </c>
    </row>
    <row r="23" spans="1:8" x14ac:dyDescent="0.25">
      <c r="A23" s="12" t="s">
        <v>190</v>
      </c>
      <c r="B23" s="13">
        <v>35811880382</v>
      </c>
      <c r="C23" s="13">
        <v>-2446384483</v>
      </c>
      <c r="D23" s="13">
        <v>33365495899</v>
      </c>
      <c r="E23" s="13">
        <v>34248989722.5</v>
      </c>
      <c r="F23" s="13">
        <v>34248989722.5</v>
      </c>
      <c r="G23" s="14">
        <v>-1562890659.5</v>
      </c>
      <c r="H23" s="1"/>
    </row>
    <row r="24" spans="1:8" x14ac:dyDescent="0.25">
      <c r="A24" s="12" t="s">
        <v>191</v>
      </c>
      <c r="B24" s="13">
        <v>32865495899</v>
      </c>
      <c r="C24" s="13">
        <v>0</v>
      </c>
      <c r="D24" s="13">
        <v>32865495899</v>
      </c>
      <c r="E24" s="13">
        <v>32962819948.82</v>
      </c>
      <c r="F24" s="13">
        <v>32962819948.82</v>
      </c>
      <c r="G24" s="14">
        <v>97324049.819999993</v>
      </c>
      <c r="H24" s="1"/>
    </row>
    <row r="25" spans="1:8" x14ac:dyDescent="0.25">
      <c r="A25" s="15" t="s">
        <v>192</v>
      </c>
      <c r="B25" s="16">
        <v>1549842112</v>
      </c>
      <c r="C25" s="16">
        <v>0</v>
      </c>
      <c r="D25" s="16">
        <v>1549842112</v>
      </c>
      <c r="E25" s="16">
        <v>1724952981.99</v>
      </c>
      <c r="F25" s="16">
        <v>1724952981.99</v>
      </c>
      <c r="G25" s="17">
        <v>175110869.99000001</v>
      </c>
    </row>
    <row r="26" spans="1:8" x14ac:dyDescent="0.25">
      <c r="A26" s="15" t="s">
        <v>193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7">
        <v>0</v>
      </c>
    </row>
    <row r="27" spans="1:8" x14ac:dyDescent="0.25">
      <c r="A27" s="15" t="s">
        <v>194</v>
      </c>
      <c r="B27" s="16">
        <v>590895514</v>
      </c>
      <c r="C27" s="16">
        <v>0</v>
      </c>
      <c r="D27" s="16">
        <v>590895514</v>
      </c>
      <c r="E27" s="16">
        <v>689768965.11000001</v>
      </c>
      <c r="F27" s="16">
        <v>689768965.11000001</v>
      </c>
      <c r="G27" s="17">
        <v>98873451.109999999</v>
      </c>
    </row>
    <row r="28" spans="1:8" x14ac:dyDescent="0.25">
      <c r="A28" s="15" t="s">
        <v>195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7">
        <v>0</v>
      </c>
    </row>
    <row r="29" spans="1:8" x14ac:dyDescent="0.25">
      <c r="A29" s="15" t="s">
        <v>196</v>
      </c>
      <c r="B29" s="16">
        <v>2593308</v>
      </c>
      <c r="C29" s="16">
        <v>0</v>
      </c>
      <c r="D29" s="16">
        <v>2593308</v>
      </c>
      <c r="E29" s="16">
        <v>65945719.039999999</v>
      </c>
      <c r="F29" s="16">
        <v>65945719.039999999</v>
      </c>
      <c r="G29" s="17">
        <v>63352411.039999999</v>
      </c>
    </row>
    <row r="30" spans="1:8" x14ac:dyDescent="0.25">
      <c r="A30" s="15" t="s">
        <v>197</v>
      </c>
      <c r="B30" s="16">
        <v>29495080</v>
      </c>
      <c r="C30" s="16">
        <v>0</v>
      </c>
      <c r="D30" s="16">
        <v>29495080</v>
      </c>
      <c r="E30" s="16">
        <v>44426530.630000003</v>
      </c>
      <c r="F30" s="16">
        <v>44426530.630000003</v>
      </c>
      <c r="G30" s="17">
        <v>14931450.630000001</v>
      </c>
    </row>
    <row r="31" spans="1:8" x14ac:dyDescent="0.25">
      <c r="A31" s="15" t="s">
        <v>198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7">
        <v>0</v>
      </c>
    </row>
    <row r="32" spans="1:8" x14ac:dyDescent="0.25">
      <c r="A32" s="15" t="s">
        <v>196</v>
      </c>
      <c r="B32" s="16">
        <v>267738729</v>
      </c>
      <c r="C32" s="16">
        <v>0</v>
      </c>
      <c r="D32" s="16">
        <v>267738729</v>
      </c>
      <c r="E32" s="16">
        <v>546424463.5</v>
      </c>
      <c r="F32" s="16">
        <v>546424463.5</v>
      </c>
      <c r="G32" s="17">
        <v>278685734.5</v>
      </c>
    </row>
    <row r="33" spans="1:8" x14ac:dyDescent="0.25">
      <c r="A33" s="15" t="s">
        <v>197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7">
        <v>0</v>
      </c>
    </row>
    <row r="34" spans="1:8" x14ac:dyDescent="0.25">
      <c r="A34" s="15" t="s">
        <v>199</v>
      </c>
      <c r="B34" s="16">
        <v>28737826135</v>
      </c>
      <c r="C34" s="16">
        <v>0</v>
      </c>
      <c r="D34" s="16">
        <v>28737826135</v>
      </c>
      <c r="E34" s="16">
        <v>28193428853.549999</v>
      </c>
      <c r="F34" s="16">
        <v>28193428853.549999</v>
      </c>
      <c r="G34" s="17">
        <v>-544397281.45000005</v>
      </c>
    </row>
    <row r="35" spans="1:8" x14ac:dyDescent="0.25">
      <c r="A35" s="15" t="s">
        <v>200</v>
      </c>
      <c r="B35" s="16">
        <v>1687105021</v>
      </c>
      <c r="C35" s="16">
        <v>0</v>
      </c>
      <c r="D35" s="16">
        <v>1687105021</v>
      </c>
      <c r="E35" s="16">
        <v>1697872435</v>
      </c>
      <c r="F35" s="16">
        <v>1697872435</v>
      </c>
      <c r="G35" s="17">
        <v>10767414</v>
      </c>
    </row>
    <row r="36" spans="1:8" x14ac:dyDescent="0.25">
      <c r="A36" s="12" t="s">
        <v>201</v>
      </c>
      <c r="B36" s="13">
        <v>2446384483</v>
      </c>
      <c r="C36" s="13">
        <v>-2446384483</v>
      </c>
      <c r="D36" s="13">
        <v>0</v>
      </c>
      <c r="E36" s="13">
        <v>0</v>
      </c>
      <c r="F36" s="13">
        <v>0</v>
      </c>
      <c r="G36" s="14">
        <v>-2446384483</v>
      </c>
      <c r="H36" s="1"/>
    </row>
    <row r="37" spans="1:8" x14ac:dyDescent="0.25">
      <c r="A37" s="15" t="s">
        <v>202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7">
        <v>0</v>
      </c>
    </row>
    <row r="38" spans="1:8" x14ac:dyDescent="0.25">
      <c r="A38" s="15" t="s">
        <v>203</v>
      </c>
      <c r="B38" s="16">
        <v>2446384483</v>
      </c>
      <c r="C38" s="16">
        <v>-2446384483</v>
      </c>
      <c r="D38" s="16">
        <v>0</v>
      </c>
      <c r="E38" s="16">
        <v>0</v>
      </c>
      <c r="F38" s="16">
        <v>0</v>
      </c>
      <c r="G38" s="17">
        <v>-2446384483</v>
      </c>
    </row>
    <row r="39" spans="1:8" x14ac:dyDescent="0.25">
      <c r="A39" s="15" t="s">
        <v>200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7">
        <v>0</v>
      </c>
    </row>
    <row r="40" spans="1:8" x14ac:dyDescent="0.25">
      <c r="A40" s="12" t="s">
        <v>204</v>
      </c>
      <c r="B40" s="13">
        <v>500000000</v>
      </c>
      <c r="C40" s="13">
        <v>0</v>
      </c>
      <c r="D40" s="13">
        <v>500000000</v>
      </c>
      <c r="E40" s="13">
        <v>1286169773.6800001</v>
      </c>
      <c r="F40" s="13">
        <v>1286169773.6800001</v>
      </c>
      <c r="G40" s="14">
        <v>786169773.67999995</v>
      </c>
      <c r="H40" s="1"/>
    </row>
    <row r="41" spans="1:8" x14ac:dyDescent="0.25">
      <c r="A41" s="15" t="s">
        <v>294</v>
      </c>
      <c r="B41" s="16">
        <v>500000000</v>
      </c>
      <c r="C41" s="16">
        <v>0</v>
      </c>
      <c r="D41" s="16">
        <v>500000000</v>
      </c>
      <c r="E41" s="16">
        <v>1286169773.6800001</v>
      </c>
      <c r="F41" s="16">
        <v>1286169773.6800001</v>
      </c>
      <c r="G41" s="17">
        <v>786169773.67999995</v>
      </c>
    </row>
    <row r="42" spans="1:8" x14ac:dyDescent="0.25">
      <c r="A42" s="12" t="s">
        <v>190</v>
      </c>
      <c r="B42" s="13">
        <v>35811880382</v>
      </c>
      <c r="C42" s="13">
        <v>-2446384483</v>
      </c>
      <c r="D42" s="13">
        <v>33365495899</v>
      </c>
      <c r="E42" s="13">
        <v>34248989722.5</v>
      </c>
      <c r="F42" s="13">
        <v>34248989722.5</v>
      </c>
      <c r="G42" s="14">
        <v>-1562890659.5</v>
      </c>
      <c r="H42" s="1"/>
    </row>
    <row r="43" spans="1:8" x14ac:dyDescent="0.25">
      <c r="A43" s="18"/>
      <c r="B43" s="19"/>
      <c r="C43" s="19"/>
      <c r="D43" s="19"/>
      <c r="E43" s="19"/>
      <c r="F43" s="19"/>
      <c r="G43" s="20"/>
    </row>
    <row r="44" spans="1:8" x14ac:dyDescent="0.25">
      <c r="A44" s="36" t="s">
        <v>296</v>
      </c>
      <c r="B44" s="6"/>
      <c r="C44" s="6"/>
      <c r="D44" s="6"/>
      <c r="E44" s="6"/>
      <c r="F44" s="6"/>
      <c r="G44" s="6"/>
    </row>
    <row r="45" spans="1:8" x14ac:dyDescent="0.25">
      <c r="A45" t="s">
        <v>297</v>
      </c>
      <c r="B45" s="6"/>
      <c r="C45" s="6"/>
      <c r="D45" s="6"/>
      <c r="E45" s="6"/>
      <c r="F45" s="6"/>
      <c r="G45" s="6"/>
    </row>
    <row r="46" spans="1:8" x14ac:dyDescent="0.25">
      <c r="A46" t="s">
        <v>26</v>
      </c>
    </row>
  </sheetData>
  <mergeCells count="5">
    <mergeCell ref="A1:G1"/>
    <mergeCell ref="A2:G2"/>
    <mergeCell ref="A3:G3"/>
    <mergeCell ref="A4:G4"/>
    <mergeCell ref="A5:G5"/>
  </mergeCells>
  <printOptions horizontalCentered="1"/>
  <pageMargins left="0.78740157480314965" right="0.78740157480314965" top="1.9685039370078741" bottom="1.1811023622047245" header="0.39370078740157483" footer="0.39370078740157483"/>
  <pageSetup paperSize="13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workbookViewId="0">
      <selection activeCell="A42" sqref="A42"/>
    </sheetView>
  </sheetViews>
  <sheetFormatPr baseColWidth="10" defaultRowHeight="12.75" x14ac:dyDescent="0.2"/>
  <cols>
    <col min="1" max="1" width="4.5703125" style="6" customWidth="1"/>
    <col min="2" max="2" width="67.5703125" style="6" customWidth="1"/>
    <col min="3" max="3" width="18" style="6" customWidth="1"/>
    <col min="4" max="4" width="18.28515625" style="6" customWidth="1"/>
    <col min="5" max="5" width="17.5703125" style="6" customWidth="1"/>
    <col min="6" max="6" width="17.85546875" style="6" customWidth="1"/>
    <col min="7" max="7" width="17" style="6" customWidth="1"/>
    <col min="8" max="8" width="15.7109375" style="6" customWidth="1"/>
    <col min="9" max="16384" width="11.42578125" style="6"/>
  </cols>
  <sheetData>
    <row r="1" spans="1:8" ht="1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</row>
    <row r="2" spans="1:8" ht="15" customHeight="1" x14ac:dyDescent="0.2">
      <c r="A2" s="41" t="s">
        <v>5</v>
      </c>
      <c r="B2" s="41"/>
      <c r="C2" s="41"/>
      <c r="D2" s="41"/>
      <c r="E2" s="41"/>
      <c r="F2" s="41"/>
      <c r="G2" s="41"/>
      <c r="H2" s="41"/>
    </row>
    <row r="3" spans="1:8" ht="15" customHeight="1" x14ac:dyDescent="0.2">
      <c r="A3" s="41" t="s">
        <v>1</v>
      </c>
      <c r="B3" s="41"/>
      <c r="C3" s="41"/>
      <c r="D3" s="41"/>
      <c r="E3" s="41"/>
      <c r="F3" s="41"/>
      <c r="G3" s="41"/>
      <c r="H3" s="41"/>
    </row>
    <row r="4" spans="1:8" ht="15" customHeight="1" x14ac:dyDescent="0.2">
      <c r="A4" s="41" t="s">
        <v>173</v>
      </c>
      <c r="B4" s="41"/>
      <c r="C4" s="41"/>
      <c r="D4" s="41"/>
      <c r="E4" s="41"/>
      <c r="F4" s="41"/>
      <c r="G4" s="41"/>
      <c r="H4" s="41"/>
    </row>
    <row r="5" spans="1:8" ht="15" customHeight="1" x14ac:dyDescent="0.2">
      <c r="A5" s="41" t="s">
        <v>3</v>
      </c>
      <c r="B5" s="41"/>
      <c r="C5" s="41"/>
      <c r="D5" s="41"/>
      <c r="E5" s="41"/>
      <c r="F5" s="41"/>
      <c r="G5" s="41"/>
      <c r="H5" s="41"/>
    </row>
    <row r="6" spans="1:8" ht="15" customHeight="1" x14ac:dyDescent="0.2">
      <c r="A6" s="41" t="s">
        <v>4</v>
      </c>
      <c r="B6" s="41"/>
      <c r="C6" s="41"/>
      <c r="D6" s="41"/>
      <c r="E6" s="41"/>
      <c r="F6" s="41"/>
      <c r="G6" s="41"/>
      <c r="H6" s="41"/>
    </row>
    <row r="7" spans="1:8" x14ac:dyDescent="0.2">
      <c r="B7" s="42"/>
      <c r="C7" s="42"/>
      <c r="D7" s="42"/>
      <c r="E7" s="42"/>
      <c r="F7" s="42"/>
      <c r="G7" s="42"/>
      <c r="H7" s="42"/>
    </row>
    <row r="8" spans="1:8" ht="25.5" x14ac:dyDescent="0.2">
      <c r="A8" s="43" t="s">
        <v>9</v>
      </c>
      <c r="B8" s="43"/>
      <c r="C8" s="4" t="s">
        <v>28</v>
      </c>
      <c r="D8" s="4" t="s">
        <v>29</v>
      </c>
      <c r="E8" s="4" t="s">
        <v>30</v>
      </c>
      <c r="F8" s="4" t="s">
        <v>7</v>
      </c>
      <c r="G8" s="4" t="s">
        <v>31</v>
      </c>
      <c r="H8" s="5" t="s">
        <v>32</v>
      </c>
    </row>
    <row r="9" spans="1:8" x14ac:dyDescent="0.2">
      <c r="A9" s="43"/>
      <c r="B9" s="43"/>
      <c r="C9" s="21">
        <v>1</v>
      </c>
      <c r="D9" s="21">
        <v>2</v>
      </c>
      <c r="E9" s="21" t="s">
        <v>33</v>
      </c>
      <c r="F9" s="21">
        <v>4</v>
      </c>
      <c r="G9" s="21">
        <v>5</v>
      </c>
      <c r="H9" s="24" t="s">
        <v>34</v>
      </c>
    </row>
    <row r="10" spans="1:8" x14ac:dyDescent="0.2">
      <c r="A10" s="25" t="s">
        <v>205</v>
      </c>
      <c r="B10" s="26"/>
      <c r="C10" s="13">
        <v>35811880382</v>
      </c>
      <c r="D10" s="13">
        <v>-848309827.63</v>
      </c>
      <c r="E10" s="13">
        <v>34963570554.370003</v>
      </c>
      <c r="F10" s="13">
        <v>34548235469.650002</v>
      </c>
      <c r="G10" s="13">
        <v>34365376229.440002</v>
      </c>
      <c r="H10" s="13">
        <v>415335084.72000003</v>
      </c>
    </row>
    <row r="11" spans="1:8" x14ac:dyDescent="0.2">
      <c r="A11" s="25" t="s">
        <v>206</v>
      </c>
      <c r="B11" s="27"/>
      <c r="C11" s="16">
        <v>35811880382</v>
      </c>
      <c r="D11" s="16">
        <v>-848309827.63</v>
      </c>
      <c r="E11" s="16">
        <v>34963570554.370003</v>
      </c>
      <c r="F11" s="16">
        <v>34548235469.650002</v>
      </c>
      <c r="G11" s="16">
        <v>34365376229.440002</v>
      </c>
      <c r="H11" s="16">
        <v>415335084.72000003</v>
      </c>
    </row>
    <row r="12" spans="1:8" x14ac:dyDescent="0.2">
      <c r="A12" s="25" t="s">
        <v>207</v>
      </c>
      <c r="B12" s="27"/>
      <c r="C12" s="16">
        <v>35737898022</v>
      </c>
      <c r="D12" s="16">
        <v>-793342667.63</v>
      </c>
      <c r="E12" s="16">
        <v>34944555354.370003</v>
      </c>
      <c r="F12" s="16">
        <v>34529220269.650002</v>
      </c>
      <c r="G12" s="16">
        <v>34346361029.440002</v>
      </c>
      <c r="H12" s="16">
        <v>415335084.72000003</v>
      </c>
    </row>
    <row r="13" spans="1:8" x14ac:dyDescent="0.2">
      <c r="A13" s="25" t="s">
        <v>208</v>
      </c>
      <c r="B13" s="27"/>
      <c r="C13" s="16">
        <v>24737391418</v>
      </c>
      <c r="D13" s="16">
        <v>1600336627.3900001</v>
      </c>
      <c r="E13" s="16">
        <v>26337728045.389999</v>
      </c>
      <c r="F13" s="16">
        <v>26071695341.16</v>
      </c>
      <c r="G13" s="16">
        <v>25916411311.950001</v>
      </c>
      <c r="H13" s="16">
        <v>266032704.22999999</v>
      </c>
    </row>
    <row r="14" spans="1:8" x14ac:dyDescent="0.2">
      <c r="A14" s="27"/>
      <c r="B14" s="27"/>
      <c r="C14" s="16"/>
      <c r="D14" s="16"/>
      <c r="E14" s="16"/>
      <c r="F14" s="16"/>
      <c r="G14" s="16"/>
      <c r="H14" s="16"/>
    </row>
    <row r="15" spans="1:8" x14ac:dyDescent="0.2">
      <c r="B15" s="27"/>
      <c r="C15" s="16"/>
      <c r="D15" s="16"/>
      <c r="E15" s="16"/>
      <c r="F15" s="16"/>
      <c r="G15" s="16"/>
      <c r="H15" s="16"/>
    </row>
    <row r="16" spans="1:8" x14ac:dyDescent="0.2">
      <c r="A16" s="25" t="s">
        <v>209</v>
      </c>
      <c r="B16" s="27"/>
      <c r="C16" s="16">
        <v>21378282223</v>
      </c>
      <c r="D16" s="16">
        <v>1996935957.8899999</v>
      </c>
      <c r="E16" s="16">
        <v>23375218180.890003</v>
      </c>
      <c r="F16" s="16">
        <v>23150611741.729996</v>
      </c>
      <c r="G16" s="16">
        <v>22995327712.519993</v>
      </c>
      <c r="H16" s="16">
        <v>224606439.15999997</v>
      </c>
    </row>
    <row r="17" spans="2:8" x14ac:dyDescent="0.2">
      <c r="B17" s="27"/>
      <c r="C17" s="16"/>
      <c r="D17" s="16"/>
      <c r="E17" s="16"/>
      <c r="F17" s="16"/>
      <c r="G17" s="16"/>
      <c r="H17" s="16"/>
    </row>
    <row r="18" spans="2:8" s="30" customFormat="1" x14ac:dyDescent="0.2">
      <c r="B18" s="28" t="s">
        <v>210</v>
      </c>
      <c r="C18" s="29">
        <v>57989732</v>
      </c>
      <c r="D18" s="29">
        <v>8124385.9100000001</v>
      </c>
      <c r="E18" s="29">
        <v>66114117.909999996</v>
      </c>
      <c r="F18" s="29">
        <v>66114116.640000001</v>
      </c>
      <c r="G18" s="29">
        <v>65288590.899999999</v>
      </c>
      <c r="H18" s="29">
        <v>1.27</v>
      </c>
    </row>
    <row r="19" spans="2:8" s="30" customFormat="1" x14ac:dyDescent="0.2">
      <c r="B19" s="28" t="s">
        <v>211</v>
      </c>
      <c r="C19" s="29">
        <v>813471565</v>
      </c>
      <c r="D19" s="29">
        <v>315639251.19</v>
      </c>
      <c r="E19" s="29">
        <v>1129110816.1900001</v>
      </c>
      <c r="F19" s="29">
        <v>1129050843.5599999</v>
      </c>
      <c r="G19" s="29">
        <v>1123465603.71</v>
      </c>
      <c r="H19" s="29">
        <v>59972.63</v>
      </c>
    </row>
    <row r="20" spans="2:8" s="30" customFormat="1" x14ac:dyDescent="0.2">
      <c r="B20" s="28" t="s">
        <v>212</v>
      </c>
      <c r="C20" s="29">
        <v>16387821</v>
      </c>
      <c r="D20" s="29">
        <v>6429455.5099999998</v>
      </c>
      <c r="E20" s="29">
        <v>22817276.510000002</v>
      </c>
      <c r="F20" s="29">
        <v>22817276.370000001</v>
      </c>
      <c r="G20" s="29">
        <v>22568368.199999999</v>
      </c>
      <c r="H20" s="29">
        <v>0.14000000000000001</v>
      </c>
    </row>
    <row r="21" spans="2:8" s="30" customFormat="1" x14ac:dyDescent="0.2">
      <c r="B21" s="28" t="s">
        <v>213</v>
      </c>
      <c r="C21" s="29">
        <v>1330939292</v>
      </c>
      <c r="D21" s="29">
        <v>94233706.420000002</v>
      </c>
      <c r="E21" s="29">
        <v>1425172998.4200001</v>
      </c>
      <c r="F21" s="29">
        <v>1423940171.26</v>
      </c>
      <c r="G21" s="29">
        <v>1406756987.1500001</v>
      </c>
      <c r="H21" s="29">
        <v>1232827.1599999999</v>
      </c>
    </row>
    <row r="22" spans="2:8" s="30" customFormat="1" x14ac:dyDescent="0.2">
      <c r="B22" s="28" t="s">
        <v>214</v>
      </c>
      <c r="C22" s="29">
        <v>8526076682</v>
      </c>
      <c r="D22" s="29">
        <v>437307472.99000001</v>
      </c>
      <c r="E22" s="29">
        <v>8963384154.9899998</v>
      </c>
      <c r="F22" s="29">
        <v>8861196005.2600002</v>
      </c>
      <c r="G22" s="29">
        <v>8769979187.1499996</v>
      </c>
      <c r="H22" s="29">
        <v>102188149.73</v>
      </c>
    </row>
    <row r="23" spans="2:8" s="30" customFormat="1" x14ac:dyDescent="0.2">
      <c r="B23" s="28" t="s">
        <v>215</v>
      </c>
      <c r="C23" s="29">
        <v>419414676</v>
      </c>
      <c r="D23" s="29">
        <v>14349415.369999999</v>
      </c>
      <c r="E23" s="29">
        <v>433764091.37</v>
      </c>
      <c r="F23" s="29">
        <v>433764090.44</v>
      </c>
      <c r="G23" s="29">
        <v>425093497.16000003</v>
      </c>
      <c r="H23" s="29">
        <v>0.93</v>
      </c>
    </row>
    <row r="24" spans="2:8" s="30" customFormat="1" x14ac:dyDescent="0.2">
      <c r="B24" s="28" t="s">
        <v>216</v>
      </c>
      <c r="C24" s="29">
        <v>776752520</v>
      </c>
      <c r="D24" s="29">
        <v>-175471791.44999999</v>
      </c>
      <c r="E24" s="29">
        <v>601280728.54999995</v>
      </c>
      <c r="F24" s="29">
        <v>601280728</v>
      </c>
      <c r="G24" s="29">
        <v>599438145.35000002</v>
      </c>
      <c r="H24" s="29">
        <v>0.55000000000000004</v>
      </c>
    </row>
    <row r="25" spans="2:8" s="30" customFormat="1" x14ac:dyDescent="0.2">
      <c r="B25" s="28" t="s">
        <v>217</v>
      </c>
      <c r="C25" s="29">
        <v>278283738</v>
      </c>
      <c r="D25" s="29">
        <v>9818863.9700000007</v>
      </c>
      <c r="E25" s="29">
        <v>288102601.97000003</v>
      </c>
      <c r="F25" s="29">
        <v>258281811.93000001</v>
      </c>
      <c r="G25" s="29">
        <v>248412124.05000001</v>
      </c>
      <c r="H25" s="29">
        <v>29820790.039999999</v>
      </c>
    </row>
    <row r="26" spans="2:8" s="30" customFormat="1" x14ac:dyDescent="0.2">
      <c r="B26" s="28" t="s">
        <v>218</v>
      </c>
      <c r="C26" s="29">
        <v>216877965</v>
      </c>
      <c r="D26" s="29">
        <v>3238530.18</v>
      </c>
      <c r="E26" s="29">
        <v>220116495.18000001</v>
      </c>
      <c r="F26" s="29">
        <v>199578830.66999999</v>
      </c>
      <c r="G26" s="29">
        <v>199029597.16999999</v>
      </c>
      <c r="H26" s="29">
        <v>20537664.510000002</v>
      </c>
    </row>
    <row r="27" spans="2:8" s="30" customFormat="1" x14ac:dyDescent="0.2">
      <c r="B27" s="28" t="s">
        <v>219</v>
      </c>
      <c r="C27" s="29">
        <v>255244270</v>
      </c>
      <c r="D27" s="29">
        <v>-186494597.94999999</v>
      </c>
      <c r="E27" s="29">
        <v>68749672.049999997</v>
      </c>
      <c r="F27" s="29">
        <v>59736478.82</v>
      </c>
      <c r="G27" s="29">
        <v>57769750.039999999</v>
      </c>
      <c r="H27" s="29">
        <v>9013193.2300000004</v>
      </c>
    </row>
    <row r="28" spans="2:8" s="30" customFormat="1" x14ac:dyDescent="0.2">
      <c r="B28" s="28" t="s">
        <v>220</v>
      </c>
      <c r="C28" s="29">
        <v>73822848</v>
      </c>
      <c r="D28" s="29">
        <v>1515218.28</v>
      </c>
      <c r="E28" s="29">
        <v>75338066.280000001</v>
      </c>
      <c r="F28" s="29">
        <v>75338065.870000005</v>
      </c>
      <c r="G28" s="29">
        <v>73797009.980000004</v>
      </c>
      <c r="H28" s="29">
        <v>0.41</v>
      </c>
    </row>
    <row r="29" spans="2:8" s="30" customFormat="1" x14ac:dyDescent="0.2">
      <c r="B29" s="28" t="s">
        <v>221</v>
      </c>
      <c r="C29" s="29">
        <v>594906350</v>
      </c>
      <c r="D29" s="29">
        <v>-97755303.290000007</v>
      </c>
      <c r="E29" s="29">
        <v>497151046.70999998</v>
      </c>
      <c r="F29" s="29">
        <v>483947996.81</v>
      </c>
      <c r="G29" s="29">
        <v>482919619.51999998</v>
      </c>
      <c r="H29" s="29">
        <v>13203049.9</v>
      </c>
    </row>
    <row r="30" spans="2:8" s="30" customFormat="1" x14ac:dyDescent="0.2">
      <c r="B30" s="28" t="s">
        <v>222</v>
      </c>
      <c r="C30" s="29">
        <v>2959188</v>
      </c>
      <c r="D30" s="29">
        <v>-246598</v>
      </c>
      <c r="E30" s="29">
        <v>2712590</v>
      </c>
      <c r="F30" s="29">
        <v>2712590</v>
      </c>
      <c r="G30" s="29">
        <v>2712590</v>
      </c>
      <c r="H30" s="29">
        <v>0</v>
      </c>
    </row>
    <row r="31" spans="2:8" s="30" customFormat="1" x14ac:dyDescent="0.2">
      <c r="B31" s="28" t="s">
        <v>223</v>
      </c>
      <c r="C31" s="29">
        <v>497103777</v>
      </c>
      <c r="D31" s="29">
        <v>-195051087.41</v>
      </c>
      <c r="E31" s="29">
        <v>302052689.58999997</v>
      </c>
      <c r="F31" s="29">
        <v>300325595.13999999</v>
      </c>
      <c r="G31" s="29">
        <v>297898209.80000001</v>
      </c>
      <c r="H31" s="29">
        <v>1727094.45</v>
      </c>
    </row>
    <row r="32" spans="2:8" s="30" customFormat="1" x14ac:dyDescent="0.2">
      <c r="B32" s="28" t="s">
        <v>224</v>
      </c>
      <c r="C32" s="29">
        <v>42905000</v>
      </c>
      <c r="D32" s="29">
        <v>2889139.77</v>
      </c>
      <c r="E32" s="29">
        <v>45794139.770000003</v>
      </c>
      <c r="F32" s="29">
        <v>41043960.009999998</v>
      </c>
      <c r="G32" s="29">
        <v>40452737.590000004</v>
      </c>
      <c r="H32" s="29">
        <v>4750179.76</v>
      </c>
    </row>
    <row r="33" spans="1:8" s="30" customFormat="1" x14ac:dyDescent="0.2">
      <c r="B33" s="28" t="s">
        <v>225</v>
      </c>
      <c r="C33" s="29">
        <v>104009133</v>
      </c>
      <c r="D33" s="29">
        <v>-39345596.009999998</v>
      </c>
      <c r="E33" s="29">
        <v>64663536.990000002</v>
      </c>
      <c r="F33" s="29">
        <v>63931477.460000001</v>
      </c>
      <c r="G33" s="29">
        <v>63052694.439999998</v>
      </c>
      <c r="H33" s="29">
        <v>732059.53</v>
      </c>
    </row>
    <row r="34" spans="1:8" s="30" customFormat="1" x14ac:dyDescent="0.2">
      <c r="B34" s="28" t="s">
        <v>226</v>
      </c>
      <c r="C34" s="29">
        <v>199664552</v>
      </c>
      <c r="D34" s="29">
        <v>100184000.79000001</v>
      </c>
      <c r="E34" s="29">
        <v>299848552.79000002</v>
      </c>
      <c r="F34" s="29">
        <v>273389947.91000003</v>
      </c>
      <c r="G34" s="29">
        <v>270614752.37</v>
      </c>
      <c r="H34" s="29">
        <v>26458604.879999999</v>
      </c>
    </row>
    <row r="35" spans="1:8" s="30" customFormat="1" x14ac:dyDescent="0.2">
      <c r="B35" s="28" t="s">
        <v>227</v>
      </c>
      <c r="C35" s="29">
        <v>746713896</v>
      </c>
      <c r="D35" s="29">
        <v>356868451.61000001</v>
      </c>
      <c r="E35" s="29">
        <v>1103582347.6099999</v>
      </c>
      <c r="F35" s="29">
        <v>1100879322.5699999</v>
      </c>
      <c r="G35" s="29">
        <v>1094360374.0999999</v>
      </c>
      <c r="H35" s="29">
        <v>2703025.04</v>
      </c>
    </row>
    <row r="36" spans="1:8" s="30" customFormat="1" x14ac:dyDescent="0.2">
      <c r="B36" s="28" t="s">
        <v>283</v>
      </c>
      <c r="C36" s="29">
        <v>0</v>
      </c>
      <c r="D36" s="29">
        <v>401912.23</v>
      </c>
      <c r="E36" s="29">
        <v>401912.23</v>
      </c>
      <c r="F36" s="29">
        <v>401912.23</v>
      </c>
      <c r="G36" s="29">
        <v>385312.79</v>
      </c>
      <c r="H36" s="29">
        <v>0</v>
      </c>
    </row>
    <row r="37" spans="1:8" s="30" customFormat="1" x14ac:dyDescent="0.2">
      <c r="B37" s="31"/>
      <c r="C37" s="29"/>
      <c r="D37" s="29"/>
      <c r="E37" s="29"/>
      <c r="F37" s="29"/>
      <c r="G37" s="29"/>
      <c r="H37" s="29"/>
    </row>
    <row r="38" spans="1:8" x14ac:dyDescent="0.2">
      <c r="A38" s="25"/>
      <c r="B38" s="26" t="s">
        <v>228</v>
      </c>
      <c r="C38" s="16">
        <v>665000000</v>
      </c>
      <c r="D38" s="16">
        <v>-36996394.889999978</v>
      </c>
      <c r="E38" s="16">
        <v>628003605.11000001</v>
      </c>
      <c r="F38" s="16">
        <v>628003605.11000001</v>
      </c>
      <c r="G38" s="16">
        <v>626455645.38</v>
      </c>
      <c r="H38" s="16">
        <v>0</v>
      </c>
    </row>
    <row r="39" spans="1:8" x14ac:dyDescent="0.2">
      <c r="B39" s="27" t="s">
        <v>229</v>
      </c>
      <c r="C39" s="16">
        <v>665000000</v>
      </c>
      <c r="D39" s="16">
        <v>-36996394.889999978</v>
      </c>
      <c r="E39" s="16">
        <v>628003605.11000001</v>
      </c>
      <c r="F39" s="16">
        <v>628003605.11000001</v>
      </c>
      <c r="G39" s="16">
        <v>626455645.38</v>
      </c>
      <c r="H39" s="16">
        <v>0</v>
      </c>
    </row>
    <row r="40" spans="1:8" x14ac:dyDescent="0.2">
      <c r="B40" s="27"/>
      <c r="C40" s="16"/>
      <c r="D40" s="16"/>
      <c r="E40" s="16"/>
      <c r="F40" s="16"/>
      <c r="G40" s="16"/>
      <c r="H40" s="16"/>
    </row>
    <row r="41" spans="1:8" x14ac:dyDescent="0.2">
      <c r="A41" s="25"/>
      <c r="B41" s="26" t="s">
        <v>230</v>
      </c>
      <c r="C41" s="16">
        <v>5582019651</v>
      </c>
      <c r="D41" s="16">
        <v>114906022.59999999</v>
      </c>
      <c r="E41" s="16">
        <v>5696925673.6000004</v>
      </c>
      <c r="F41" s="16">
        <v>5696535147.9799995</v>
      </c>
      <c r="G41" s="16">
        <v>5696535147.9799995</v>
      </c>
      <c r="H41" s="16">
        <v>390525.62</v>
      </c>
    </row>
    <row r="42" spans="1:8" x14ac:dyDescent="0.2">
      <c r="B42" s="27" t="s">
        <v>227</v>
      </c>
      <c r="C42" s="16">
        <v>5582019651</v>
      </c>
      <c r="D42" s="16">
        <v>114906022.59999999</v>
      </c>
      <c r="E42" s="16">
        <v>5696925673.6000004</v>
      </c>
      <c r="F42" s="16">
        <v>5696535147.9799995</v>
      </c>
      <c r="G42" s="16">
        <v>5696535147.9799995</v>
      </c>
      <c r="H42" s="16">
        <v>390525.62</v>
      </c>
    </row>
    <row r="43" spans="1:8" x14ac:dyDescent="0.2">
      <c r="B43" s="27"/>
      <c r="C43" s="16"/>
      <c r="D43" s="16"/>
      <c r="E43" s="16"/>
      <c r="F43" s="16"/>
      <c r="G43" s="16"/>
      <c r="H43" s="16"/>
    </row>
    <row r="44" spans="1:8" x14ac:dyDescent="0.2">
      <c r="A44" s="25"/>
      <c r="B44" s="26" t="s">
        <v>231</v>
      </c>
      <c r="C44" s="16">
        <v>177739567</v>
      </c>
      <c r="D44" s="16">
        <v>1262391500.0699999</v>
      </c>
      <c r="E44" s="16">
        <v>1440131067.0699999</v>
      </c>
      <c r="F44" s="16">
        <v>1428341767.6900001</v>
      </c>
      <c r="G44" s="16">
        <v>1428341767.6900001</v>
      </c>
      <c r="H44" s="16">
        <v>11789299.380000001</v>
      </c>
    </row>
    <row r="45" spans="1:8" x14ac:dyDescent="0.2">
      <c r="B45" s="27" t="s">
        <v>227</v>
      </c>
      <c r="C45" s="16">
        <v>177739567</v>
      </c>
      <c r="D45" s="16">
        <v>1262391500.0699999</v>
      </c>
      <c r="E45" s="16">
        <v>1440131067.0699999</v>
      </c>
      <c r="F45" s="16">
        <v>1428341767.6900001</v>
      </c>
      <c r="G45" s="16">
        <v>1428341767.6900001</v>
      </c>
      <c r="H45" s="16">
        <v>11789299.380000001</v>
      </c>
    </row>
    <row r="46" spans="1:8" x14ac:dyDescent="0.2">
      <c r="B46" s="27"/>
      <c r="C46" s="16"/>
      <c r="D46" s="16"/>
      <c r="E46" s="16"/>
      <c r="F46" s="16"/>
      <c r="G46" s="16"/>
      <c r="H46" s="16"/>
    </row>
    <row r="47" spans="1:8" x14ac:dyDescent="0.2">
      <c r="A47" s="32" t="s">
        <v>232</v>
      </c>
      <c r="B47" s="31"/>
      <c r="C47" s="16">
        <v>183059740</v>
      </c>
      <c r="D47" s="16">
        <v>4181891.9</v>
      </c>
      <c r="E47" s="16">
        <v>187241631.90000001</v>
      </c>
      <c r="F47" s="16">
        <v>187241630.90000001</v>
      </c>
      <c r="G47" s="16">
        <v>187241630.90000001</v>
      </c>
      <c r="H47" s="16">
        <v>1</v>
      </c>
    </row>
    <row r="48" spans="1:8" x14ac:dyDescent="0.2">
      <c r="A48" s="30"/>
      <c r="B48" s="31" t="s">
        <v>232</v>
      </c>
      <c r="C48" s="16">
        <v>183059740</v>
      </c>
      <c r="D48" s="16">
        <v>4181891.9</v>
      </c>
      <c r="E48" s="16">
        <v>187241631.90000001</v>
      </c>
      <c r="F48" s="16">
        <v>187241630.90000001</v>
      </c>
      <c r="G48" s="16">
        <v>187241630.90000001</v>
      </c>
      <c r="H48" s="16">
        <v>1</v>
      </c>
    </row>
    <row r="49" spans="1:8" x14ac:dyDescent="0.2">
      <c r="B49" s="27"/>
      <c r="C49" s="16"/>
      <c r="D49" s="16"/>
      <c r="E49" s="16"/>
      <c r="F49" s="16"/>
      <c r="G49" s="16"/>
      <c r="H49" s="16"/>
    </row>
    <row r="50" spans="1:8" x14ac:dyDescent="0.2">
      <c r="A50" s="32" t="s">
        <v>233</v>
      </c>
      <c r="B50" s="31"/>
      <c r="C50" s="16">
        <v>460000000</v>
      </c>
      <c r="D50" s="16">
        <v>0</v>
      </c>
      <c r="E50" s="16">
        <v>460000000</v>
      </c>
      <c r="F50" s="16">
        <v>460000000</v>
      </c>
      <c r="G50" s="16">
        <v>460000000</v>
      </c>
      <c r="H50" s="16">
        <v>0</v>
      </c>
    </row>
    <row r="51" spans="1:8" x14ac:dyDescent="0.2">
      <c r="A51" s="30"/>
      <c r="B51" s="31" t="s">
        <v>233</v>
      </c>
      <c r="C51" s="16">
        <v>460000000</v>
      </c>
      <c r="D51" s="16">
        <v>0</v>
      </c>
      <c r="E51" s="16">
        <v>460000000</v>
      </c>
      <c r="F51" s="16">
        <v>460000000</v>
      </c>
      <c r="G51" s="16">
        <v>460000000</v>
      </c>
      <c r="H51" s="16">
        <v>0</v>
      </c>
    </row>
    <row r="52" spans="1:8" x14ac:dyDescent="0.2">
      <c r="B52" s="27"/>
      <c r="C52" s="16"/>
      <c r="D52" s="16"/>
      <c r="E52" s="16"/>
      <c r="F52" s="16"/>
      <c r="G52" s="16"/>
      <c r="H52" s="16"/>
    </row>
    <row r="53" spans="1:8" x14ac:dyDescent="0.2">
      <c r="B53" s="27"/>
      <c r="C53" s="16"/>
      <c r="D53" s="16"/>
      <c r="E53" s="16"/>
      <c r="F53" s="16"/>
      <c r="G53" s="16"/>
      <c r="H53" s="16"/>
    </row>
    <row r="54" spans="1:8" x14ac:dyDescent="0.2">
      <c r="A54" s="25" t="s">
        <v>234</v>
      </c>
      <c r="B54" s="27"/>
      <c r="C54" s="16">
        <v>2716049455</v>
      </c>
      <c r="D54" s="16">
        <v>-400781222.39999998</v>
      </c>
      <c r="E54" s="16">
        <v>2315268232.5999999</v>
      </c>
      <c r="F54" s="16">
        <v>2273841968.5300002</v>
      </c>
      <c r="G54" s="16">
        <v>2273841968.5300002</v>
      </c>
      <c r="H54" s="16">
        <v>41426264.07</v>
      </c>
    </row>
    <row r="55" spans="1:8" x14ac:dyDescent="0.2">
      <c r="A55" s="25"/>
      <c r="B55" s="31" t="s">
        <v>284</v>
      </c>
      <c r="C55" s="16">
        <v>23000000</v>
      </c>
      <c r="D55" s="16">
        <v>0</v>
      </c>
      <c r="E55" s="16">
        <v>23000000</v>
      </c>
      <c r="F55" s="16">
        <v>23000000</v>
      </c>
      <c r="G55" s="16">
        <v>23000000</v>
      </c>
      <c r="H55" s="16">
        <v>0</v>
      </c>
    </row>
    <row r="56" spans="1:8" x14ac:dyDescent="0.2">
      <c r="B56" s="31" t="s">
        <v>235</v>
      </c>
      <c r="C56" s="16">
        <v>235000000</v>
      </c>
      <c r="D56" s="16">
        <v>12000000</v>
      </c>
      <c r="E56" s="16">
        <v>247000000</v>
      </c>
      <c r="F56" s="16">
        <v>247000000</v>
      </c>
      <c r="G56" s="16">
        <v>247000000</v>
      </c>
      <c r="H56" s="16">
        <v>0</v>
      </c>
    </row>
    <row r="57" spans="1:8" x14ac:dyDescent="0.2">
      <c r="B57" s="31" t="s">
        <v>236</v>
      </c>
      <c r="C57" s="16">
        <v>31500000</v>
      </c>
      <c r="D57" s="16">
        <v>0</v>
      </c>
      <c r="E57" s="16">
        <v>31500000</v>
      </c>
      <c r="F57" s="16">
        <v>31500000</v>
      </c>
      <c r="G57" s="16">
        <v>31500000</v>
      </c>
      <c r="H57" s="16">
        <v>0</v>
      </c>
    </row>
    <row r="58" spans="1:8" x14ac:dyDescent="0.2">
      <c r="B58" s="31" t="s">
        <v>237</v>
      </c>
      <c r="C58" s="16">
        <v>25400000</v>
      </c>
      <c r="D58" s="16">
        <v>0</v>
      </c>
      <c r="E58" s="16">
        <v>25400000</v>
      </c>
      <c r="F58" s="16">
        <v>25400000</v>
      </c>
      <c r="G58" s="16">
        <v>25400000</v>
      </c>
      <c r="H58" s="16">
        <v>0</v>
      </c>
    </row>
    <row r="59" spans="1:8" x14ac:dyDescent="0.2">
      <c r="B59" s="31" t="s">
        <v>238</v>
      </c>
      <c r="C59" s="16">
        <v>2401149455</v>
      </c>
      <c r="D59" s="16">
        <v>-412781222.39999998</v>
      </c>
      <c r="E59" s="16">
        <v>1988368232.5999999</v>
      </c>
      <c r="F59" s="16">
        <v>1946941968.53</v>
      </c>
      <c r="G59" s="16">
        <v>1946941968.53</v>
      </c>
      <c r="H59" s="16">
        <v>41426264.07</v>
      </c>
    </row>
    <row r="60" spans="1:8" s="30" customFormat="1" x14ac:dyDescent="0.2">
      <c r="B60" s="31"/>
      <c r="C60" s="29"/>
      <c r="D60" s="29"/>
      <c r="E60" s="29"/>
      <c r="F60" s="29"/>
      <c r="G60" s="29"/>
      <c r="H60" s="29"/>
    </row>
    <row r="61" spans="1:8" x14ac:dyDescent="0.2">
      <c r="A61" s="25" t="s">
        <v>239</v>
      </c>
      <c r="B61" s="25"/>
      <c r="C61" s="16">
        <v>9825649692</v>
      </c>
      <c r="D61" s="16">
        <v>-1218822383.02</v>
      </c>
      <c r="E61" s="16">
        <v>8606827308.9799995</v>
      </c>
      <c r="F61" s="16">
        <v>8457524928.4899998</v>
      </c>
      <c r="G61" s="16">
        <v>8429949717.4899998</v>
      </c>
      <c r="H61" s="16">
        <v>149302380.49000001</v>
      </c>
    </row>
    <row r="62" spans="1:8" x14ac:dyDescent="0.2">
      <c r="B62" s="27"/>
      <c r="C62" s="16"/>
      <c r="D62" s="16"/>
      <c r="E62" s="16"/>
      <c r="F62" s="16"/>
      <c r="G62" s="16"/>
      <c r="H62" s="16"/>
    </row>
    <row r="63" spans="1:8" x14ac:dyDescent="0.2">
      <c r="A63" s="25" t="s">
        <v>240</v>
      </c>
      <c r="C63" s="16">
        <v>9825649692</v>
      </c>
      <c r="D63" s="16">
        <v>-1218822383.02</v>
      </c>
      <c r="E63" s="16">
        <v>8606827308.9799995</v>
      </c>
      <c r="F63" s="16">
        <v>8457524928.4899998</v>
      </c>
      <c r="G63" s="16">
        <v>8429949717.4899998</v>
      </c>
      <c r="H63" s="16">
        <v>149302380.49000001</v>
      </c>
    </row>
    <row r="64" spans="1:8" x14ac:dyDescent="0.2">
      <c r="A64" s="25"/>
      <c r="C64" s="16"/>
      <c r="D64" s="16"/>
      <c r="E64" s="16"/>
      <c r="F64" s="16"/>
      <c r="G64" s="16"/>
      <c r="H64" s="16"/>
    </row>
    <row r="65" spans="2:8" x14ac:dyDescent="0.2">
      <c r="B65" s="26" t="s">
        <v>211</v>
      </c>
      <c r="C65" s="16">
        <v>92633183</v>
      </c>
      <c r="D65" s="16">
        <v>-30177866.039999999</v>
      </c>
      <c r="E65" s="16">
        <v>62455316.960000001</v>
      </c>
      <c r="F65" s="16">
        <v>47102133.950000003</v>
      </c>
      <c r="G65" s="16">
        <v>47102133.950000003</v>
      </c>
      <c r="H65" s="16">
        <v>15353183.01</v>
      </c>
    </row>
    <row r="66" spans="2:8" x14ac:dyDescent="0.2">
      <c r="B66" s="27" t="s">
        <v>285</v>
      </c>
      <c r="C66" s="16">
        <v>4000000</v>
      </c>
      <c r="D66" s="16">
        <v>-4</v>
      </c>
      <c r="E66" s="16">
        <v>3999996</v>
      </c>
      <c r="F66" s="16">
        <v>3999996</v>
      </c>
      <c r="G66" s="16">
        <v>3999996</v>
      </c>
      <c r="H66" s="16">
        <v>0</v>
      </c>
    </row>
    <row r="67" spans="2:8" x14ac:dyDescent="0.2">
      <c r="B67" s="27" t="s">
        <v>241</v>
      </c>
      <c r="C67" s="16">
        <v>44133183</v>
      </c>
      <c r="D67" s="16">
        <v>-5862029</v>
      </c>
      <c r="E67" s="16">
        <v>38271154</v>
      </c>
      <c r="F67" s="16">
        <v>22917971</v>
      </c>
      <c r="G67" s="16">
        <v>22917971</v>
      </c>
      <c r="H67" s="16">
        <v>15353183</v>
      </c>
    </row>
    <row r="68" spans="2:8" x14ac:dyDescent="0.2">
      <c r="B68" s="27" t="s">
        <v>242</v>
      </c>
      <c r="C68" s="16">
        <v>44500000</v>
      </c>
      <c r="D68" s="16">
        <v>-24315833.039999999</v>
      </c>
      <c r="E68" s="16">
        <v>20184166.960000001</v>
      </c>
      <c r="F68" s="16">
        <v>20184166.949999999</v>
      </c>
      <c r="G68" s="16">
        <v>20184166.949999999</v>
      </c>
      <c r="H68" s="16">
        <v>0.01</v>
      </c>
    </row>
    <row r="69" spans="2:8" x14ac:dyDescent="0.2">
      <c r="B69" s="27"/>
      <c r="C69" s="16"/>
      <c r="D69" s="16"/>
      <c r="E69" s="16"/>
      <c r="F69" s="16"/>
      <c r="G69" s="16"/>
      <c r="H69" s="16"/>
    </row>
    <row r="70" spans="2:8" x14ac:dyDescent="0.2">
      <c r="B70" s="26" t="s">
        <v>212</v>
      </c>
      <c r="C70" s="16">
        <v>3103877269</v>
      </c>
      <c r="D70" s="16">
        <v>-918308815.52999997</v>
      </c>
      <c r="E70" s="16">
        <v>2185568453.4699998</v>
      </c>
      <c r="F70" s="16">
        <v>2163162621.54</v>
      </c>
      <c r="G70" s="16">
        <v>2137730164.54</v>
      </c>
      <c r="H70" s="16">
        <v>22405831.93</v>
      </c>
    </row>
    <row r="71" spans="2:8" x14ac:dyDescent="0.2">
      <c r="B71" s="27" t="s">
        <v>243</v>
      </c>
      <c r="C71" s="16">
        <v>146064314</v>
      </c>
      <c r="D71" s="16">
        <v>-24855412.699999999</v>
      </c>
      <c r="E71" s="16">
        <v>121208901.3</v>
      </c>
      <c r="F71" s="16">
        <v>121171661.87</v>
      </c>
      <c r="G71" s="16">
        <v>121171661.87</v>
      </c>
      <c r="H71" s="16">
        <v>37239.43</v>
      </c>
    </row>
    <row r="72" spans="2:8" x14ac:dyDescent="0.2">
      <c r="B72" s="27" t="s">
        <v>244</v>
      </c>
      <c r="C72" s="16">
        <v>29264095</v>
      </c>
      <c r="D72" s="16">
        <v>250861123.91999999</v>
      </c>
      <c r="E72" s="16">
        <v>280125218.92000002</v>
      </c>
      <c r="F72" s="16">
        <v>275354719.26999998</v>
      </c>
      <c r="G72" s="16">
        <v>275354719.26999998</v>
      </c>
      <c r="H72" s="16">
        <v>4770499.6500000004</v>
      </c>
    </row>
    <row r="73" spans="2:8" x14ac:dyDescent="0.2">
      <c r="B73" s="27" t="s">
        <v>245</v>
      </c>
      <c r="C73" s="16">
        <v>946541266</v>
      </c>
      <c r="D73" s="16">
        <v>-430383930.31</v>
      </c>
      <c r="E73" s="16">
        <v>516157335.69</v>
      </c>
      <c r="F73" s="16">
        <v>514088374.20999998</v>
      </c>
      <c r="G73" s="16">
        <v>514088374.20999998</v>
      </c>
      <c r="H73" s="16">
        <v>2068961.48</v>
      </c>
    </row>
    <row r="74" spans="2:8" x14ac:dyDescent="0.2">
      <c r="B74" s="27" t="s">
        <v>246</v>
      </c>
      <c r="C74" s="16">
        <v>787152705</v>
      </c>
      <c r="D74" s="16">
        <v>-398569872.80000001</v>
      </c>
      <c r="E74" s="16">
        <v>388582832.19999999</v>
      </c>
      <c r="F74" s="16">
        <v>375405899.20999998</v>
      </c>
      <c r="G74" s="16">
        <v>375405899.20999998</v>
      </c>
      <c r="H74" s="16">
        <v>13176932.99</v>
      </c>
    </row>
    <row r="75" spans="2:8" x14ac:dyDescent="0.2">
      <c r="B75" s="27" t="s">
        <v>247</v>
      </c>
      <c r="C75" s="16">
        <v>808999300</v>
      </c>
      <c r="D75" s="16">
        <v>42125884.359999999</v>
      </c>
      <c r="E75" s="16">
        <v>851125184.36000001</v>
      </c>
      <c r="F75" s="16">
        <v>848778936.72000003</v>
      </c>
      <c r="G75" s="16">
        <v>823346479.72000003</v>
      </c>
      <c r="H75" s="16">
        <v>2346247.64</v>
      </c>
    </row>
    <row r="76" spans="2:8" x14ac:dyDescent="0.2">
      <c r="B76" s="27" t="s">
        <v>248</v>
      </c>
      <c r="C76" s="16">
        <v>385855589</v>
      </c>
      <c r="D76" s="16">
        <v>-357486608</v>
      </c>
      <c r="E76" s="16">
        <v>28368981</v>
      </c>
      <c r="F76" s="16">
        <v>28363030.260000002</v>
      </c>
      <c r="G76" s="16">
        <v>28363030.260000002</v>
      </c>
      <c r="H76" s="16">
        <v>5950.74</v>
      </c>
    </row>
    <row r="77" spans="2:8" x14ac:dyDescent="0.2">
      <c r="B77" s="27"/>
      <c r="C77" s="16"/>
      <c r="D77" s="16"/>
      <c r="E77" s="16"/>
      <c r="F77" s="16"/>
      <c r="G77" s="16"/>
      <c r="H77" s="16"/>
    </row>
    <row r="78" spans="2:8" x14ac:dyDescent="0.2">
      <c r="B78" s="26" t="s">
        <v>214</v>
      </c>
      <c r="C78" s="16">
        <v>1486413495</v>
      </c>
      <c r="D78" s="16">
        <v>-439916561.49000001</v>
      </c>
      <c r="E78" s="16">
        <v>1046496933.51</v>
      </c>
      <c r="F78" s="16">
        <v>1030821353.62</v>
      </c>
      <c r="G78" s="16">
        <v>1028678599.62</v>
      </c>
      <c r="H78" s="16">
        <v>15675579.890000001</v>
      </c>
    </row>
    <row r="79" spans="2:8" x14ac:dyDescent="0.2">
      <c r="B79" s="27" t="s">
        <v>249</v>
      </c>
      <c r="C79" s="16">
        <v>351188817</v>
      </c>
      <c r="D79" s="16">
        <v>-140689199.88</v>
      </c>
      <c r="E79" s="16">
        <v>210499617.12</v>
      </c>
      <c r="F79" s="16">
        <v>203942419.12</v>
      </c>
      <c r="G79" s="16">
        <v>203942419.12</v>
      </c>
      <c r="H79" s="16">
        <v>6557198</v>
      </c>
    </row>
    <row r="80" spans="2:8" x14ac:dyDescent="0.2">
      <c r="B80" s="27" t="s">
        <v>250</v>
      </c>
      <c r="C80" s="16">
        <v>28118108</v>
      </c>
      <c r="D80" s="16">
        <v>-4048856.23</v>
      </c>
      <c r="E80" s="16">
        <v>24069251.77</v>
      </c>
      <c r="F80" s="16">
        <v>24069251.77</v>
      </c>
      <c r="G80" s="16">
        <v>24069251.77</v>
      </c>
      <c r="H80" s="16">
        <v>0</v>
      </c>
    </row>
    <row r="81" spans="2:8" x14ac:dyDescent="0.2">
      <c r="B81" s="27" t="s">
        <v>251</v>
      </c>
      <c r="C81" s="16">
        <v>94314207</v>
      </c>
      <c r="D81" s="16">
        <v>-55793301</v>
      </c>
      <c r="E81" s="16">
        <v>38520906</v>
      </c>
      <c r="F81" s="16">
        <v>38520906</v>
      </c>
      <c r="G81" s="16">
        <v>38520906</v>
      </c>
      <c r="H81" s="16">
        <v>0</v>
      </c>
    </row>
    <row r="82" spans="2:8" x14ac:dyDescent="0.2">
      <c r="B82" s="27" t="s">
        <v>252</v>
      </c>
      <c r="C82" s="16">
        <v>24227798</v>
      </c>
      <c r="D82" s="16">
        <v>-16607097</v>
      </c>
      <c r="E82" s="16">
        <v>7620701</v>
      </c>
      <c r="F82" s="16">
        <v>7620701</v>
      </c>
      <c r="G82" s="16">
        <v>7620701</v>
      </c>
      <c r="H82" s="16">
        <v>0</v>
      </c>
    </row>
    <row r="83" spans="2:8" x14ac:dyDescent="0.2">
      <c r="B83" s="27" t="s">
        <v>253</v>
      </c>
      <c r="C83" s="16">
        <v>22557081</v>
      </c>
      <c r="D83" s="16">
        <v>1041426</v>
      </c>
      <c r="E83" s="16">
        <v>23598507</v>
      </c>
      <c r="F83" s="16">
        <v>23598507</v>
      </c>
      <c r="G83" s="16">
        <v>23598507</v>
      </c>
      <c r="H83" s="16">
        <v>0</v>
      </c>
    </row>
    <row r="84" spans="2:8" x14ac:dyDescent="0.2">
      <c r="B84" s="27" t="s">
        <v>254</v>
      </c>
      <c r="C84" s="16">
        <v>34925976</v>
      </c>
      <c r="D84" s="16">
        <v>-29923906</v>
      </c>
      <c r="E84" s="16">
        <v>5002070</v>
      </c>
      <c r="F84" s="16">
        <v>5002070</v>
      </c>
      <c r="G84" s="16">
        <v>5002070</v>
      </c>
      <c r="H84" s="16">
        <v>0</v>
      </c>
    </row>
    <row r="85" spans="2:8" x14ac:dyDescent="0.2">
      <c r="B85" s="27" t="s">
        <v>255</v>
      </c>
      <c r="C85" s="16">
        <v>26278843</v>
      </c>
      <c r="D85" s="16">
        <v>-21290440</v>
      </c>
      <c r="E85" s="16">
        <v>4988403</v>
      </c>
      <c r="F85" s="16">
        <v>4988403</v>
      </c>
      <c r="G85" s="16">
        <v>4988403</v>
      </c>
      <c r="H85" s="16">
        <v>0</v>
      </c>
    </row>
    <row r="86" spans="2:8" x14ac:dyDescent="0.2">
      <c r="B86" s="27" t="s">
        <v>256</v>
      </c>
      <c r="C86" s="16">
        <v>32982084</v>
      </c>
      <c r="D86" s="16">
        <v>-28780014</v>
      </c>
      <c r="E86" s="16">
        <v>4202070</v>
      </c>
      <c r="F86" s="16">
        <v>4202070</v>
      </c>
      <c r="G86" s="16">
        <v>4202070</v>
      </c>
      <c r="H86" s="16">
        <v>0</v>
      </c>
    </row>
    <row r="87" spans="2:8" x14ac:dyDescent="0.2">
      <c r="B87" s="27" t="s">
        <v>257</v>
      </c>
      <c r="C87" s="16">
        <v>32247583</v>
      </c>
      <c r="D87" s="16">
        <v>-29754830</v>
      </c>
      <c r="E87" s="16">
        <v>2492753</v>
      </c>
      <c r="F87" s="16">
        <v>2492753</v>
      </c>
      <c r="G87" s="16">
        <v>2492753</v>
      </c>
      <c r="H87" s="16">
        <v>0</v>
      </c>
    </row>
    <row r="88" spans="2:8" x14ac:dyDescent="0.2">
      <c r="B88" s="27" t="s">
        <v>258</v>
      </c>
      <c r="C88" s="16">
        <v>368055315</v>
      </c>
      <c r="D88" s="16">
        <v>-45577719.57</v>
      </c>
      <c r="E88" s="16">
        <v>322477595.43000001</v>
      </c>
      <c r="F88" s="16">
        <v>322477595.42000002</v>
      </c>
      <c r="G88" s="16">
        <v>322477595.42000002</v>
      </c>
      <c r="H88" s="16">
        <v>0.01</v>
      </c>
    </row>
    <row r="89" spans="2:8" x14ac:dyDescent="0.2">
      <c r="B89" s="27" t="s">
        <v>259</v>
      </c>
      <c r="C89" s="16">
        <v>98710494</v>
      </c>
      <c r="D89" s="16">
        <v>-1956356</v>
      </c>
      <c r="E89" s="16">
        <v>96754138</v>
      </c>
      <c r="F89" s="16">
        <v>89791624.120000005</v>
      </c>
      <c r="G89" s="16">
        <v>87648870.120000005</v>
      </c>
      <c r="H89" s="16">
        <v>6962513.8799999999</v>
      </c>
    </row>
    <row r="90" spans="2:8" x14ac:dyDescent="0.2">
      <c r="B90" s="27" t="s">
        <v>260</v>
      </c>
      <c r="C90" s="16">
        <v>105090114</v>
      </c>
      <c r="D90" s="16">
        <v>-5159135.2300000004</v>
      </c>
      <c r="E90" s="16">
        <v>99930978.769999996</v>
      </c>
      <c r="F90" s="16">
        <v>99930978.769999996</v>
      </c>
      <c r="G90" s="16">
        <v>99930978.769999996</v>
      </c>
      <c r="H90" s="16">
        <v>0</v>
      </c>
    </row>
    <row r="91" spans="2:8" x14ac:dyDescent="0.2">
      <c r="B91" s="27" t="s">
        <v>261</v>
      </c>
      <c r="C91" s="16">
        <v>4414389</v>
      </c>
      <c r="D91" s="16">
        <v>6273000</v>
      </c>
      <c r="E91" s="16">
        <v>10687389</v>
      </c>
      <c r="F91" s="16">
        <v>10687389</v>
      </c>
      <c r="G91" s="16">
        <v>10687389</v>
      </c>
      <c r="H91" s="16">
        <v>0</v>
      </c>
    </row>
    <row r="92" spans="2:8" x14ac:dyDescent="0.2">
      <c r="B92" s="27" t="s">
        <v>262</v>
      </c>
      <c r="C92" s="16">
        <v>92321484</v>
      </c>
      <c r="D92" s="16">
        <v>-9650360.5800000001</v>
      </c>
      <c r="E92" s="16">
        <v>82671123.420000002</v>
      </c>
      <c r="F92" s="16">
        <v>80515255.420000002</v>
      </c>
      <c r="G92" s="16">
        <v>80515255.420000002</v>
      </c>
      <c r="H92" s="16">
        <v>2155868</v>
      </c>
    </row>
    <row r="93" spans="2:8" x14ac:dyDescent="0.2">
      <c r="B93" s="27" t="s">
        <v>263</v>
      </c>
      <c r="C93" s="16">
        <v>132735595</v>
      </c>
      <c r="D93" s="16">
        <v>-35155237</v>
      </c>
      <c r="E93" s="16">
        <v>97580358</v>
      </c>
      <c r="F93" s="16">
        <v>97580358</v>
      </c>
      <c r="G93" s="16">
        <v>97580358</v>
      </c>
      <c r="H93" s="16">
        <v>0</v>
      </c>
    </row>
    <row r="94" spans="2:8" x14ac:dyDescent="0.2">
      <c r="B94" s="27" t="s">
        <v>264</v>
      </c>
      <c r="C94" s="16">
        <v>14022749</v>
      </c>
      <c r="D94" s="16">
        <v>-9085725</v>
      </c>
      <c r="E94" s="16">
        <v>4937024</v>
      </c>
      <c r="F94" s="16">
        <v>4937024</v>
      </c>
      <c r="G94" s="16">
        <v>4937024</v>
      </c>
      <c r="H94" s="16">
        <v>0</v>
      </c>
    </row>
    <row r="95" spans="2:8" x14ac:dyDescent="0.2">
      <c r="B95" s="27" t="s">
        <v>265</v>
      </c>
      <c r="C95" s="16">
        <v>12224140</v>
      </c>
      <c r="D95" s="16">
        <v>-6997116</v>
      </c>
      <c r="E95" s="16">
        <v>5227024</v>
      </c>
      <c r="F95" s="16">
        <v>5227024</v>
      </c>
      <c r="G95" s="16">
        <v>5227024</v>
      </c>
      <c r="H95" s="16">
        <v>0</v>
      </c>
    </row>
    <row r="96" spans="2:8" x14ac:dyDescent="0.2">
      <c r="B96" s="27" t="s">
        <v>266</v>
      </c>
      <c r="C96" s="16">
        <v>11998718</v>
      </c>
      <c r="D96" s="16">
        <v>-6761694</v>
      </c>
      <c r="E96" s="16">
        <v>5237024</v>
      </c>
      <c r="F96" s="16">
        <v>5237024</v>
      </c>
      <c r="G96" s="16">
        <v>5237024</v>
      </c>
      <c r="H96" s="16">
        <v>0</v>
      </c>
    </row>
    <row r="97" spans="2:8" x14ac:dyDescent="0.2">
      <c r="B97" s="27"/>
      <c r="C97" s="16"/>
      <c r="D97" s="16"/>
      <c r="E97" s="16"/>
      <c r="F97" s="16"/>
      <c r="G97" s="16"/>
      <c r="H97" s="16"/>
    </row>
    <row r="98" spans="2:8" x14ac:dyDescent="0.2">
      <c r="B98" s="26" t="s">
        <v>217</v>
      </c>
      <c r="C98" s="16">
        <v>94918102</v>
      </c>
      <c r="D98" s="16">
        <v>-50949610.759999998</v>
      </c>
      <c r="E98" s="16">
        <v>43968491.240000002</v>
      </c>
      <c r="F98" s="16">
        <v>43968491.240000002</v>
      </c>
      <c r="G98" s="16">
        <v>43968491.240000002</v>
      </c>
      <c r="H98" s="16">
        <v>0</v>
      </c>
    </row>
    <row r="99" spans="2:8" x14ac:dyDescent="0.2">
      <c r="B99" s="27" t="s">
        <v>267</v>
      </c>
      <c r="C99" s="16">
        <v>22374092</v>
      </c>
      <c r="D99" s="16">
        <v>1855317.24</v>
      </c>
      <c r="E99" s="16">
        <v>24229409.239999998</v>
      </c>
      <c r="F99" s="16">
        <v>24229409.239999998</v>
      </c>
      <c r="G99" s="16">
        <v>24229409.239999998</v>
      </c>
      <c r="H99" s="16">
        <v>0</v>
      </c>
    </row>
    <row r="100" spans="2:8" x14ac:dyDescent="0.2">
      <c r="B100" s="27" t="s">
        <v>268</v>
      </c>
      <c r="C100" s="16">
        <v>17209738</v>
      </c>
      <c r="D100" s="16">
        <v>-8293988</v>
      </c>
      <c r="E100" s="16">
        <v>8915750</v>
      </c>
      <c r="F100" s="16">
        <v>8915750</v>
      </c>
      <c r="G100" s="16">
        <v>8915750</v>
      </c>
      <c r="H100" s="16">
        <v>0</v>
      </c>
    </row>
    <row r="101" spans="2:8" x14ac:dyDescent="0.2">
      <c r="B101" s="27" t="s">
        <v>269</v>
      </c>
      <c r="C101" s="16">
        <v>55334272</v>
      </c>
      <c r="D101" s="16">
        <v>-44510940</v>
      </c>
      <c r="E101" s="16">
        <v>10823332</v>
      </c>
      <c r="F101" s="16">
        <v>10823332</v>
      </c>
      <c r="G101" s="16">
        <v>10823332</v>
      </c>
      <c r="H101" s="16">
        <v>0</v>
      </c>
    </row>
    <row r="102" spans="2:8" x14ac:dyDescent="0.2">
      <c r="B102" s="27"/>
      <c r="C102" s="16"/>
      <c r="D102" s="16"/>
      <c r="E102" s="16"/>
      <c r="F102" s="16"/>
      <c r="G102" s="16"/>
      <c r="H102" s="16"/>
    </row>
    <row r="103" spans="2:8" x14ac:dyDescent="0.2">
      <c r="B103" s="26" t="s">
        <v>218</v>
      </c>
      <c r="C103" s="16">
        <v>139289993</v>
      </c>
      <c r="D103" s="16">
        <v>117172779.66</v>
      </c>
      <c r="E103" s="16">
        <v>256462772.66</v>
      </c>
      <c r="F103" s="16">
        <v>256462772.65000001</v>
      </c>
      <c r="G103" s="16">
        <v>256462772.65000001</v>
      </c>
      <c r="H103" s="16">
        <v>0.01</v>
      </c>
    </row>
    <row r="104" spans="2:8" x14ac:dyDescent="0.2">
      <c r="B104" s="27" t="s">
        <v>270</v>
      </c>
      <c r="C104" s="16">
        <v>24647403</v>
      </c>
      <c r="D104" s="16">
        <v>86530935</v>
      </c>
      <c r="E104" s="16">
        <v>111178338</v>
      </c>
      <c r="F104" s="16">
        <v>111178338</v>
      </c>
      <c r="G104" s="16">
        <v>111178338</v>
      </c>
      <c r="H104" s="16">
        <v>0</v>
      </c>
    </row>
    <row r="105" spans="2:8" x14ac:dyDescent="0.2">
      <c r="B105" s="27" t="s">
        <v>271</v>
      </c>
      <c r="C105" s="16">
        <v>114642590</v>
      </c>
      <c r="D105" s="16">
        <v>30641844.66</v>
      </c>
      <c r="E105" s="16">
        <v>145284434.66</v>
      </c>
      <c r="F105" s="16">
        <v>145284434.65000001</v>
      </c>
      <c r="G105" s="16">
        <v>145284434.65000001</v>
      </c>
      <c r="H105" s="16">
        <v>0.01</v>
      </c>
    </row>
    <row r="106" spans="2:8" x14ac:dyDescent="0.2">
      <c r="B106" s="27"/>
      <c r="C106" s="16"/>
      <c r="D106" s="16"/>
      <c r="E106" s="16"/>
      <c r="F106" s="16"/>
      <c r="G106" s="16"/>
      <c r="H106" s="16"/>
    </row>
    <row r="107" spans="2:8" x14ac:dyDescent="0.2">
      <c r="B107" s="26" t="s">
        <v>219</v>
      </c>
      <c r="C107" s="16">
        <v>103376474</v>
      </c>
      <c r="D107" s="16">
        <v>15870679.869999999</v>
      </c>
      <c r="E107" s="16">
        <v>119247153.87</v>
      </c>
      <c r="F107" s="16">
        <v>119247153.87</v>
      </c>
      <c r="G107" s="16">
        <v>119247153.87</v>
      </c>
      <c r="H107" s="16">
        <v>0</v>
      </c>
    </row>
    <row r="108" spans="2:8" x14ac:dyDescent="0.2">
      <c r="B108" s="27" t="s">
        <v>272</v>
      </c>
      <c r="C108" s="16">
        <v>103376474</v>
      </c>
      <c r="D108" s="16">
        <v>15870679.869999999</v>
      </c>
      <c r="E108" s="16">
        <v>119247153.87</v>
      </c>
      <c r="F108" s="16">
        <v>119247153.87</v>
      </c>
      <c r="G108" s="16">
        <v>119247153.87</v>
      </c>
      <c r="H108" s="16">
        <v>0</v>
      </c>
    </row>
    <row r="109" spans="2:8" x14ac:dyDescent="0.2">
      <c r="B109" s="27"/>
      <c r="C109" s="16"/>
      <c r="D109" s="16"/>
      <c r="E109" s="16"/>
      <c r="F109" s="16"/>
      <c r="G109" s="16"/>
      <c r="H109" s="16"/>
    </row>
    <row r="110" spans="2:8" x14ac:dyDescent="0.2">
      <c r="B110" s="26" t="s">
        <v>221</v>
      </c>
      <c r="C110" s="16">
        <v>503025726</v>
      </c>
      <c r="D110" s="16">
        <v>-1531391.87</v>
      </c>
      <c r="E110" s="16">
        <v>501494334.13</v>
      </c>
      <c r="F110" s="16">
        <v>496661317.47000003</v>
      </c>
      <c r="G110" s="16">
        <v>496661317.47000003</v>
      </c>
      <c r="H110" s="16">
        <v>4833016.66</v>
      </c>
    </row>
    <row r="111" spans="2:8" x14ac:dyDescent="0.2">
      <c r="B111" s="27" t="s">
        <v>273</v>
      </c>
      <c r="C111" s="16">
        <v>496665726</v>
      </c>
      <c r="D111" s="16">
        <v>-1531391.87</v>
      </c>
      <c r="E111" s="16">
        <v>495134334.13</v>
      </c>
      <c r="F111" s="16">
        <v>490301317.47000003</v>
      </c>
      <c r="G111" s="16">
        <v>490301317.47000003</v>
      </c>
      <c r="H111" s="16">
        <v>4833016.66</v>
      </c>
    </row>
    <row r="112" spans="2:8" x14ac:dyDescent="0.2">
      <c r="B112" s="27" t="s">
        <v>274</v>
      </c>
      <c r="C112" s="16">
        <v>6360000</v>
      </c>
      <c r="D112" s="16">
        <v>0</v>
      </c>
      <c r="E112" s="16">
        <v>6360000</v>
      </c>
      <c r="F112" s="16">
        <v>6360000</v>
      </c>
      <c r="G112" s="16">
        <v>6360000</v>
      </c>
      <c r="H112" s="16">
        <v>0</v>
      </c>
    </row>
    <row r="113" spans="2:8" x14ac:dyDescent="0.2">
      <c r="B113" s="27"/>
      <c r="C113" s="16"/>
      <c r="D113" s="16"/>
      <c r="E113" s="16"/>
      <c r="F113" s="16"/>
      <c r="G113" s="16"/>
      <c r="H113" s="16"/>
    </row>
    <row r="114" spans="2:8" x14ac:dyDescent="0.2">
      <c r="B114" s="26" t="s">
        <v>222</v>
      </c>
      <c r="C114" s="16">
        <v>3895342193</v>
      </c>
      <c r="D114" s="16">
        <v>36898180.939999998</v>
      </c>
      <c r="E114" s="16">
        <v>3932240373.9400001</v>
      </c>
      <c r="F114" s="16">
        <v>3841205604.96</v>
      </c>
      <c r="G114" s="16">
        <v>3841205604.96</v>
      </c>
      <c r="H114" s="16">
        <v>91034768.980000004</v>
      </c>
    </row>
    <row r="115" spans="2:8" x14ac:dyDescent="0.2">
      <c r="B115" s="27" t="s">
        <v>275</v>
      </c>
      <c r="C115" s="16">
        <v>3787164873</v>
      </c>
      <c r="D115" s="16">
        <v>105164667.65000001</v>
      </c>
      <c r="E115" s="16">
        <v>3892329540.6500001</v>
      </c>
      <c r="F115" s="16">
        <v>3801294771.6700001</v>
      </c>
      <c r="G115" s="16">
        <v>3801294771.6700001</v>
      </c>
      <c r="H115" s="16">
        <v>91034768.980000004</v>
      </c>
    </row>
    <row r="116" spans="2:8" x14ac:dyDescent="0.2">
      <c r="B116" s="27" t="s">
        <v>286</v>
      </c>
      <c r="C116" s="16">
        <v>1000000</v>
      </c>
      <c r="D116" s="16">
        <v>0</v>
      </c>
      <c r="E116" s="16">
        <v>1000000</v>
      </c>
      <c r="F116" s="16">
        <v>1000000</v>
      </c>
      <c r="G116" s="16">
        <v>1000000</v>
      </c>
      <c r="H116" s="16">
        <v>0</v>
      </c>
    </row>
    <row r="117" spans="2:8" x14ac:dyDescent="0.2">
      <c r="B117" s="27" t="s">
        <v>287</v>
      </c>
      <c r="C117" s="16">
        <v>42781242</v>
      </c>
      <c r="D117" s="16">
        <v>-16636653.710000001</v>
      </c>
      <c r="E117" s="16">
        <v>26144588.289999999</v>
      </c>
      <c r="F117" s="16">
        <v>26144588.289999999</v>
      </c>
      <c r="G117" s="16">
        <v>26144588.289999999</v>
      </c>
      <c r="H117" s="16">
        <v>0</v>
      </c>
    </row>
    <row r="118" spans="2:8" x14ac:dyDescent="0.2">
      <c r="B118" s="27" t="s">
        <v>288</v>
      </c>
      <c r="C118" s="16">
        <v>30723586</v>
      </c>
      <c r="D118" s="16">
        <v>-24874200</v>
      </c>
      <c r="E118" s="16">
        <v>5849386</v>
      </c>
      <c r="F118" s="16">
        <v>5849386</v>
      </c>
      <c r="G118" s="16">
        <v>5849386</v>
      </c>
      <c r="H118" s="16">
        <v>0</v>
      </c>
    </row>
    <row r="119" spans="2:8" x14ac:dyDescent="0.2">
      <c r="B119" s="27" t="s">
        <v>289</v>
      </c>
      <c r="C119" s="16">
        <v>32672492</v>
      </c>
      <c r="D119" s="16">
        <v>-26755633</v>
      </c>
      <c r="E119" s="16">
        <v>5916859</v>
      </c>
      <c r="F119" s="16">
        <v>5916859</v>
      </c>
      <c r="G119" s="16">
        <v>5916859</v>
      </c>
      <c r="H119" s="16">
        <v>0</v>
      </c>
    </row>
    <row r="120" spans="2:8" x14ac:dyDescent="0.2">
      <c r="B120" s="27" t="s">
        <v>276</v>
      </c>
      <c r="C120" s="16">
        <v>1000000</v>
      </c>
      <c r="D120" s="16">
        <v>0</v>
      </c>
      <c r="E120" s="16">
        <v>1000000</v>
      </c>
      <c r="F120" s="16">
        <v>1000000</v>
      </c>
      <c r="G120" s="16">
        <v>1000000</v>
      </c>
      <c r="H120" s="16">
        <v>0</v>
      </c>
    </row>
    <row r="121" spans="2:8" x14ac:dyDescent="0.2">
      <c r="B121" s="27"/>
      <c r="C121" s="16"/>
      <c r="D121" s="16"/>
      <c r="E121" s="16"/>
      <c r="F121" s="16"/>
      <c r="G121" s="16"/>
      <c r="H121" s="16"/>
    </row>
    <row r="122" spans="2:8" x14ac:dyDescent="0.2">
      <c r="B122" s="26" t="s">
        <v>223</v>
      </c>
      <c r="C122" s="16">
        <v>90593100</v>
      </c>
      <c r="D122" s="16">
        <v>-14791712.74</v>
      </c>
      <c r="E122" s="16">
        <v>75801387.260000005</v>
      </c>
      <c r="F122" s="16">
        <v>75801387.260000005</v>
      </c>
      <c r="G122" s="16">
        <v>75801387.260000005</v>
      </c>
      <c r="H122" s="16">
        <v>0</v>
      </c>
    </row>
    <row r="123" spans="2:8" x14ac:dyDescent="0.2">
      <c r="B123" s="27" t="s">
        <v>277</v>
      </c>
      <c r="C123" s="16">
        <v>90593100</v>
      </c>
      <c r="D123" s="16">
        <v>-14791712.74</v>
      </c>
      <c r="E123" s="16">
        <v>75801387.260000005</v>
      </c>
      <c r="F123" s="16">
        <v>75801387.260000005</v>
      </c>
      <c r="G123" s="16">
        <v>75801387.260000005</v>
      </c>
      <c r="H123" s="16">
        <v>0</v>
      </c>
    </row>
    <row r="124" spans="2:8" x14ac:dyDescent="0.2">
      <c r="B124" s="27"/>
      <c r="C124" s="16"/>
      <c r="D124" s="16"/>
      <c r="E124" s="16"/>
      <c r="F124" s="16"/>
      <c r="G124" s="16"/>
      <c r="H124" s="16"/>
    </row>
    <row r="125" spans="2:8" x14ac:dyDescent="0.2">
      <c r="B125" s="26" t="s">
        <v>226</v>
      </c>
      <c r="C125" s="16">
        <v>316180157</v>
      </c>
      <c r="D125" s="16">
        <v>66911934.939999998</v>
      </c>
      <c r="E125" s="16">
        <v>383092091.94</v>
      </c>
      <c r="F125" s="16">
        <v>383092091.93000001</v>
      </c>
      <c r="G125" s="16">
        <v>383092091.93000001</v>
      </c>
      <c r="H125" s="16">
        <v>0.01</v>
      </c>
    </row>
    <row r="126" spans="2:8" x14ac:dyDescent="0.2">
      <c r="B126" s="27" t="s">
        <v>278</v>
      </c>
      <c r="C126" s="16">
        <v>36610771</v>
      </c>
      <c r="D126" s="16">
        <v>-8700000</v>
      </c>
      <c r="E126" s="16">
        <v>27910771</v>
      </c>
      <c r="F126" s="16">
        <v>27910771</v>
      </c>
      <c r="G126" s="16">
        <v>27910771</v>
      </c>
      <c r="H126" s="16">
        <v>0</v>
      </c>
    </row>
    <row r="127" spans="2:8" x14ac:dyDescent="0.2">
      <c r="B127" s="27" t="s">
        <v>279</v>
      </c>
      <c r="C127" s="16">
        <v>279569386</v>
      </c>
      <c r="D127" s="16">
        <v>75611934.939999998</v>
      </c>
      <c r="E127" s="16">
        <v>355181320.94</v>
      </c>
      <c r="F127" s="16">
        <v>355181320.93000001</v>
      </c>
      <c r="G127" s="16">
        <v>355181320.93000001</v>
      </c>
      <c r="H127" s="16">
        <v>0.01</v>
      </c>
    </row>
    <row r="128" spans="2:8" x14ac:dyDescent="0.2">
      <c r="B128" s="27"/>
      <c r="C128" s="16"/>
      <c r="D128" s="16"/>
      <c r="E128" s="16"/>
      <c r="F128" s="16"/>
      <c r="G128" s="16"/>
      <c r="H128" s="16"/>
    </row>
    <row r="129" spans="1:8" x14ac:dyDescent="0.2">
      <c r="A129" s="25" t="s">
        <v>227</v>
      </c>
      <c r="B129" s="26"/>
      <c r="C129" s="16">
        <v>1174856912</v>
      </c>
      <c r="D129" s="16">
        <v>-1174856912</v>
      </c>
      <c r="E129" s="16">
        <v>0</v>
      </c>
      <c r="F129" s="16">
        <v>0</v>
      </c>
      <c r="G129" s="16">
        <v>0</v>
      </c>
      <c r="H129" s="16">
        <v>0</v>
      </c>
    </row>
    <row r="130" spans="1:8" x14ac:dyDescent="0.2">
      <c r="B130" s="27" t="s">
        <v>280</v>
      </c>
      <c r="C130" s="16">
        <v>1174856912</v>
      </c>
      <c r="D130" s="16">
        <v>-1174856912</v>
      </c>
      <c r="E130" s="16">
        <v>0</v>
      </c>
      <c r="F130" s="16">
        <v>0</v>
      </c>
      <c r="G130" s="16">
        <v>0</v>
      </c>
      <c r="H130" s="16">
        <v>0</v>
      </c>
    </row>
    <row r="131" spans="1:8" x14ac:dyDescent="0.2">
      <c r="B131" s="27"/>
      <c r="C131" s="16"/>
      <c r="D131" s="16"/>
      <c r="E131" s="16"/>
      <c r="F131" s="16"/>
      <c r="G131" s="16"/>
      <c r="H131" s="16"/>
    </row>
    <row r="132" spans="1:8" x14ac:dyDescent="0.2">
      <c r="A132" s="25" t="s">
        <v>281</v>
      </c>
      <c r="B132" s="25"/>
      <c r="C132" s="16">
        <v>73982360</v>
      </c>
      <c r="D132" s="16">
        <v>-54967160</v>
      </c>
      <c r="E132" s="16">
        <v>19015200</v>
      </c>
      <c r="F132" s="16">
        <v>19015200</v>
      </c>
      <c r="G132" s="16">
        <v>19015200</v>
      </c>
      <c r="H132" s="16">
        <v>0</v>
      </c>
    </row>
    <row r="133" spans="1:8" x14ac:dyDescent="0.2">
      <c r="B133" s="27"/>
      <c r="C133" s="16"/>
      <c r="D133" s="16"/>
      <c r="E133" s="16"/>
      <c r="F133" s="16"/>
      <c r="G133" s="16"/>
      <c r="H133" s="16"/>
    </row>
    <row r="134" spans="1:8" x14ac:dyDescent="0.2">
      <c r="B134" s="26" t="s">
        <v>211</v>
      </c>
      <c r="C134" s="16">
        <v>57680000</v>
      </c>
      <c r="D134" s="16">
        <v>-38664800</v>
      </c>
      <c r="E134" s="16">
        <v>19015200</v>
      </c>
      <c r="F134" s="16">
        <v>19015200</v>
      </c>
      <c r="G134" s="16">
        <v>19015200</v>
      </c>
      <c r="H134" s="16">
        <v>0</v>
      </c>
    </row>
    <row r="135" spans="1:8" x14ac:dyDescent="0.2">
      <c r="B135" s="27" t="s">
        <v>290</v>
      </c>
      <c r="C135" s="16">
        <v>57680000</v>
      </c>
      <c r="D135" s="16">
        <v>-38664800</v>
      </c>
      <c r="E135" s="16">
        <v>19015200</v>
      </c>
      <c r="F135" s="16">
        <v>19015200</v>
      </c>
      <c r="G135" s="16">
        <v>19015200</v>
      </c>
      <c r="H135" s="16">
        <v>0</v>
      </c>
    </row>
    <row r="136" spans="1:8" x14ac:dyDescent="0.2">
      <c r="B136" s="27"/>
      <c r="C136" s="16"/>
      <c r="D136" s="16"/>
      <c r="E136" s="16"/>
      <c r="F136" s="16"/>
      <c r="G136" s="16"/>
      <c r="H136" s="16"/>
    </row>
    <row r="137" spans="1:8" x14ac:dyDescent="0.2">
      <c r="B137" s="26" t="s">
        <v>212</v>
      </c>
      <c r="C137" s="16">
        <v>16302360</v>
      </c>
      <c r="D137" s="16">
        <v>-16302360</v>
      </c>
      <c r="E137" s="16">
        <v>0</v>
      </c>
      <c r="F137" s="16">
        <v>0</v>
      </c>
      <c r="G137" s="16">
        <v>0</v>
      </c>
      <c r="H137" s="16">
        <v>0</v>
      </c>
    </row>
    <row r="138" spans="1:8" x14ac:dyDescent="0.2">
      <c r="B138" s="27" t="s">
        <v>282</v>
      </c>
      <c r="C138" s="16">
        <v>16302360</v>
      </c>
      <c r="D138" s="16">
        <v>-16302360</v>
      </c>
      <c r="E138" s="16">
        <v>0</v>
      </c>
      <c r="F138" s="16">
        <v>0</v>
      </c>
      <c r="G138" s="16">
        <v>0</v>
      </c>
      <c r="H138" s="16">
        <v>0</v>
      </c>
    </row>
    <row r="139" spans="1:8" x14ac:dyDescent="0.2">
      <c r="B139" s="27"/>
      <c r="C139" s="16"/>
      <c r="D139" s="16"/>
      <c r="E139" s="16"/>
      <c r="F139" s="16"/>
      <c r="G139" s="16"/>
      <c r="H139" s="16"/>
    </row>
  </sheetData>
  <mergeCells count="8">
    <mergeCell ref="A5:H5"/>
    <mergeCell ref="A6:H6"/>
    <mergeCell ref="B7:H7"/>
    <mergeCell ref="A8:B9"/>
    <mergeCell ref="A1:H1"/>
    <mergeCell ref="A2:H2"/>
    <mergeCell ref="A3:H3"/>
    <mergeCell ref="A4:H4"/>
  </mergeCells>
  <printOptions horizontalCentered="1"/>
  <pageMargins left="0.78740157480314965" right="0.78740157480314965" top="1.9685039370078741" bottom="1.1811023622047245" header="0.39370078740157483" footer="0.3937007874015748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A42" sqref="A42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6.42578125" bestFit="1" customWidth="1"/>
    <col min="4" max="6" width="16.85546875" bestFit="1" customWidth="1"/>
    <col min="7" max="7" width="14.28515625" bestFit="1" customWidth="1"/>
  </cols>
  <sheetData>
    <row r="1" spans="1:8" x14ac:dyDescent="0.25">
      <c r="A1" s="40" t="s">
        <v>0</v>
      </c>
      <c r="B1" s="40"/>
      <c r="C1" s="40"/>
      <c r="D1" s="40"/>
      <c r="E1" s="40"/>
      <c r="F1" s="40"/>
      <c r="G1" s="40"/>
    </row>
    <row r="2" spans="1:8" x14ac:dyDescent="0.25">
      <c r="A2" s="40" t="s">
        <v>5</v>
      </c>
      <c r="B2" s="40"/>
      <c r="C2" s="40"/>
      <c r="D2" s="40"/>
      <c r="E2" s="40"/>
      <c r="F2" s="40"/>
      <c r="G2" s="40"/>
    </row>
    <row r="3" spans="1:8" x14ac:dyDescent="0.25">
      <c r="A3" s="40" t="s">
        <v>1</v>
      </c>
      <c r="B3" s="40"/>
      <c r="C3" s="40"/>
      <c r="D3" s="40"/>
      <c r="E3" s="40"/>
      <c r="F3" s="40"/>
      <c r="G3" s="40"/>
    </row>
    <row r="4" spans="1:8" x14ac:dyDescent="0.25">
      <c r="A4" s="40" t="s">
        <v>167</v>
      </c>
      <c r="B4" s="40"/>
      <c r="C4" s="40"/>
      <c r="D4" s="40"/>
      <c r="E4" s="40"/>
      <c r="F4" s="40"/>
      <c r="G4" s="40"/>
    </row>
    <row r="5" spans="1:8" x14ac:dyDescent="0.25">
      <c r="A5" s="40" t="s">
        <v>3</v>
      </c>
      <c r="B5" s="40"/>
      <c r="C5" s="40"/>
      <c r="D5" s="40"/>
      <c r="E5" s="40"/>
      <c r="F5" s="40"/>
      <c r="G5" s="40"/>
    </row>
    <row r="6" spans="1:8" x14ac:dyDescent="0.25">
      <c r="A6" s="40" t="s">
        <v>4</v>
      </c>
      <c r="B6" s="40"/>
      <c r="C6" s="40"/>
      <c r="D6" s="40"/>
      <c r="E6" s="40"/>
      <c r="F6" s="40"/>
      <c r="G6" s="40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7" t="s">
        <v>9</v>
      </c>
      <c r="B8" s="4" t="s">
        <v>28</v>
      </c>
      <c r="C8" s="4" t="s">
        <v>29</v>
      </c>
      <c r="D8" s="4" t="s">
        <v>30</v>
      </c>
      <c r="E8" s="4" t="s">
        <v>7</v>
      </c>
      <c r="F8" s="4" t="s">
        <v>31</v>
      </c>
      <c r="G8" s="8" t="s">
        <v>32</v>
      </c>
    </row>
    <row r="9" spans="1:8" x14ac:dyDescent="0.25">
      <c r="A9" s="9"/>
      <c r="B9" s="10">
        <v>1</v>
      </c>
      <c r="C9" s="10">
        <v>2</v>
      </c>
      <c r="D9" s="10" t="s">
        <v>33</v>
      </c>
      <c r="E9" s="10">
        <v>4</v>
      </c>
      <c r="F9" s="10">
        <v>5</v>
      </c>
      <c r="G9" s="11" t="s">
        <v>34</v>
      </c>
    </row>
    <row r="10" spans="1:8" x14ac:dyDescent="0.25">
      <c r="A10" s="15" t="s">
        <v>168</v>
      </c>
      <c r="B10" s="16">
        <v>30984228555</v>
      </c>
      <c r="C10" s="16">
        <v>-692096964.15999997</v>
      </c>
      <c r="D10" s="16">
        <v>30292131590.84</v>
      </c>
      <c r="E10" s="16">
        <v>30036532359.169998</v>
      </c>
      <c r="F10" s="16">
        <v>29890167044.810001</v>
      </c>
      <c r="G10" s="17">
        <v>255599231.66999999</v>
      </c>
    </row>
    <row r="11" spans="1:8" x14ac:dyDescent="0.25">
      <c r="A11" s="15" t="s">
        <v>169</v>
      </c>
      <c r="B11" s="16">
        <v>4649912260</v>
      </c>
      <c r="C11" s="16">
        <v>-1418604363.54</v>
      </c>
      <c r="D11" s="16">
        <v>3231307896.46</v>
      </c>
      <c r="E11" s="16">
        <v>3083361342.79</v>
      </c>
      <c r="F11" s="16">
        <v>3046867416.9400001</v>
      </c>
      <c r="G11" s="17">
        <v>147946553.66999999</v>
      </c>
    </row>
    <row r="12" spans="1:8" x14ac:dyDescent="0.25">
      <c r="A12" s="15" t="s">
        <v>170</v>
      </c>
      <c r="B12" s="16">
        <v>177739567</v>
      </c>
      <c r="C12" s="16">
        <v>1262391500.0699999</v>
      </c>
      <c r="D12" s="16">
        <v>1440131067.0699999</v>
      </c>
      <c r="E12" s="16">
        <v>1428341767.6900001</v>
      </c>
      <c r="F12" s="16">
        <v>1428341767.6900001</v>
      </c>
      <c r="G12" s="17">
        <v>11789299.380000001</v>
      </c>
    </row>
    <row r="13" spans="1:8" x14ac:dyDescent="0.25">
      <c r="A13" s="15" t="s">
        <v>171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</row>
    <row r="14" spans="1:8" x14ac:dyDescent="0.25">
      <c r="A14" s="15" t="s">
        <v>172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7">
        <v>0</v>
      </c>
    </row>
    <row r="15" spans="1:8" x14ac:dyDescent="0.25">
      <c r="A15" s="12" t="s">
        <v>64</v>
      </c>
      <c r="B15" s="13">
        <v>35811880382</v>
      </c>
      <c r="C15" s="13">
        <v>-848309827.63</v>
      </c>
      <c r="D15" s="13">
        <v>34963570554.370003</v>
      </c>
      <c r="E15" s="13">
        <v>34548235469.650002</v>
      </c>
      <c r="F15" s="13">
        <v>34365376229.440002</v>
      </c>
      <c r="G15" s="14">
        <v>415335084.72000003</v>
      </c>
      <c r="H15" s="1"/>
    </row>
    <row r="16" spans="1:8" x14ac:dyDescent="0.25">
      <c r="A16" s="18"/>
      <c r="B16" s="19"/>
      <c r="C16" s="19"/>
      <c r="D16" s="19"/>
      <c r="E16" s="19"/>
      <c r="F16" s="19"/>
      <c r="G16" s="20"/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t="s">
        <v>26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8740157480314965" right="0.78740157480314965" top="1.9685039370078741" bottom="1.1811023622047245" header="0.39370078740157483" footer="0.3937007874015748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opLeftCell="A66" workbookViewId="0">
      <selection activeCell="A42" sqref="A42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6.42578125" bestFit="1" customWidth="1"/>
    <col min="4" max="6" width="16.85546875" bestFit="1" customWidth="1"/>
    <col min="7" max="7" width="14.28515625" bestFit="1" customWidth="1"/>
  </cols>
  <sheetData>
    <row r="1" spans="1:8" x14ac:dyDescent="0.25">
      <c r="A1" s="40" t="s">
        <v>0</v>
      </c>
      <c r="B1" s="40"/>
      <c r="C1" s="40"/>
      <c r="D1" s="40"/>
      <c r="E1" s="40"/>
      <c r="F1" s="40"/>
      <c r="G1" s="40"/>
    </row>
    <row r="2" spans="1:8" x14ac:dyDescent="0.25">
      <c r="A2" s="40" t="s">
        <v>5</v>
      </c>
      <c r="B2" s="40"/>
      <c r="C2" s="40"/>
      <c r="D2" s="40"/>
      <c r="E2" s="40"/>
      <c r="F2" s="40"/>
      <c r="G2" s="40"/>
    </row>
    <row r="3" spans="1:8" x14ac:dyDescent="0.25">
      <c r="A3" s="40" t="s">
        <v>1</v>
      </c>
      <c r="B3" s="40"/>
      <c r="C3" s="40"/>
      <c r="D3" s="40"/>
      <c r="E3" s="40"/>
      <c r="F3" s="40"/>
      <c r="G3" s="40"/>
    </row>
    <row r="4" spans="1:8" x14ac:dyDescent="0.25">
      <c r="A4" s="40" t="s">
        <v>97</v>
      </c>
      <c r="B4" s="40"/>
      <c r="C4" s="40"/>
      <c r="D4" s="40"/>
      <c r="E4" s="40"/>
      <c r="F4" s="40"/>
      <c r="G4" s="40"/>
    </row>
    <row r="5" spans="1:8" x14ac:dyDescent="0.25">
      <c r="A5" s="40" t="s">
        <v>3</v>
      </c>
      <c r="B5" s="40"/>
      <c r="C5" s="40"/>
      <c r="D5" s="40"/>
      <c r="E5" s="40"/>
      <c r="F5" s="40"/>
      <c r="G5" s="40"/>
    </row>
    <row r="6" spans="1:8" x14ac:dyDescent="0.25">
      <c r="A6" s="40" t="s">
        <v>4</v>
      </c>
      <c r="B6" s="40"/>
      <c r="C6" s="40"/>
      <c r="D6" s="40"/>
      <c r="E6" s="40"/>
      <c r="F6" s="40"/>
      <c r="G6" s="40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7" t="s">
        <v>9</v>
      </c>
      <c r="B8" s="4" t="s">
        <v>28</v>
      </c>
      <c r="C8" s="4" t="s">
        <v>29</v>
      </c>
      <c r="D8" s="4" t="s">
        <v>30</v>
      </c>
      <c r="E8" s="4" t="s">
        <v>7</v>
      </c>
      <c r="F8" s="4" t="s">
        <v>31</v>
      </c>
      <c r="G8" s="8" t="s">
        <v>32</v>
      </c>
    </row>
    <row r="9" spans="1:8" x14ac:dyDescent="0.25">
      <c r="A9" s="9"/>
      <c r="B9" s="10">
        <v>1</v>
      </c>
      <c r="C9" s="10">
        <v>2</v>
      </c>
      <c r="D9" s="10" t="s">
        <v>33</v>
      </c>
      <c r="E9" s="10">
        <v>4</v>
      </c>
      <c r="F9" s="10">
        <v>5</v>
      </c>
      <c r="G9" s="11" t="s">
        <v>34</v>
      </c>
    </row>
    <row r="10" spans="1:8" x14ac:dyDescent="0.25">
      <c r="A10" s="12" t="s">
        <v>98</v>
      </c>
      <c r="B10" s="13">
        <v>9630940655</v>
      </c>
      <c r="C10" s="13">
        <v>134349772.27000001</v>
      </c>
      <c r="D10" s="13">
        <v>9765290427.2700005</v>
      </c>
      <c r="E10" s="13">
        <v>9751505108.6399994</v>
      </c>
      <c r="F10" s="13">
        <v>9684652095.4699993</v>
      </c>
      <c r="G10" s="14">
        <v>13785318.630000001</v>
      </c>
      <c r="H10" s="1"/>
    </row>
    <row r="11" spans="1:8" x14ac:dyDescent="0.25">
      <c r="A11" s="15" t="s">
        <v>99</v>
      </c>
      <c r="B11" s="16">
        <v>5097251229</v>
      </c>
      <c r="C11" s="16">
        <v>57515086.57</v>
      </c>
      <c r="D11" s="16">
        <v>5154766315.5699997</v>
      </c>
      <c r="E11" s="16">
        <v>5154766287.3500004</v>
      </c>
      <c r="F11" s="16">
        <v>5154766287.3500004</v>
      </c>
      <c r="G11" s="17">
        <v>28.22</v>
      </c>
    </row>
    <row r="12" spans="1:8" x14ac:dyDescent="0.25">
      <c r="A12" s="15" t="s">
        <v>100</v>
      </c>
      <c r="B12" s="16">
        <v>568096166</v>
      </c>
      <c r="C12" s="16">
        <v>32694129.420000002</v>
      </c>
      <c r="D12" s="16">
        <v>600790295.41999996</v>
      </c>
      <c r="E12" s="16">
        <v>600790263.41999996</v>
      </c>
      <c r="F12" s="16">
        <v>600790263.08000004</v>
      </c>
      <c r="G12" s="17">
        <v>32</v>
      </c>
    </row>
    <row r="13" spans="1:8" x14ac:dyDescent="0.25">
      <c r="A13" s="15" t="s">
        <v>101</v>
      </c>
      <c r="B13" s="16">
        <v>1466973965</v>
      </c>
      <c r="C13" s="16">
        <v>-125541008.23999999</v>
      </c>
      <c r="D13" s="16">
        <v>1341432956.76</v>
      </c>
      <c r="E13" s="16">
        <v>1334865239.0699999</v>
      </c>
      <c r="F13" s="16">
        <v>1334865239.0699999</v>
      </c>
      <c r="G13" s="17">
        <v>6567717.6900000004</v>
      </c>
    </row>
    <row r="14" spans="1:8" x14ac:dyDescent="0.25">
      <c r="A14" s="15" t="s">
        <v>102</v>
      </c>
      <c r="B14" s="16">
        <v>690540084</v>
      </c>
      <c r="C14" s="16">
        <v>160760790.80000001</v>
      </c>
      <c r="D14" s="16">
        <v>851300874.79999995</v>
      </c>
      <c r="E14" s="16">
        <v>851300874.65999997</v>
      </c>
      <c r="F14" s="16">
        <v>800755061.83000004</v>
      </c>
      <c r="G14" s="17">
        <v>0.14000000000000001</v>
      </c>
    </row>
    <row r="15" spans="1:8" x14ac:dyDescent="0.25">
      <c r="A15" s="15" t="s">
        <v>103</v>
      </c>
      <c r="B15" s="16">
        <v>630018514</v>
      </c>
      <c r="C15" s="16">
        <v>-105181611.26000001</v>
      </c>
      <c r="D15" s="16">
        <v>524836902.74000001</v>
      </c>
      <c r="E15" s="16">
        <v>524836826.04000002</v>
      </c>
      <c r="F15" s="16">
        <v>508529626.04000002</v>
      </c>
      <c r="G15" s="17">
        <v>76.7</v>
      </c>
    </row>
    <row r="16" spans="1:8" x14ac:dyDescent="0.25">
      <c r="A16" s="15" t="s">
        <v>104</v>
      </c>
      <c r="B16" s="16">
        <v>215883456</v>
      </c>
      <c r="C16" s="16">
        <v>-215883456</v>
      </c>
      <c r="D16" s="16">
        <v>0</v>
      </c>
      <c r="E16" s="16">
        <v>0</v>
      </c>
      <c r="F16" s="16">
        <v>0</v>
      </c>
      <c r="G16" s="17">
        <v>0</v>
      </c>
    </row>
    <row r="17" spans="1:8" x14ac:dyDescent="0.25">
      <c r="A17" s="15" t="s">
        <v>105</v>
      </c>
      <c r="B17" s="16">
        <v>962177241</v>
      </c>
      <c r="C17" s="16">
        <v>329985840.98000002</v>
      </c>
      <c r="D17" s="16">
        <v>1292163081.98</v>
      </c>
      <c r="E17" s="16">
        <v>1284945618.0999999</v>
      </c>
      <c r="F17" s="16">
        <v>1284945618.0999999</v>
      </c>
      <c r="G17" s="17">
        <v>7217463.8799999999</v>
      </c>
    </row>
    <row r="18" spans="1:8" x14ac:dyDescent="0.25">
      <c r="A18" s="12" t="s">
        <v>106</v>
      </c>
      <c r="B18" s="13">
        <v>743888122</v>
      </c>
      <c r="C18" s="13">
        <v>56092715.960000001</v>
      </c>
      <c r="D18" s="13">
        <v>799980837.96000004</v>
      </c>
      <c r="E18" s="13">
        <v>791074837.19000006</v>
      </c>
      <c r="F18" s="13">
        <v>791074828.26999998</v>
      </c>
      <c r="G18" s="14">
        <v>8906000.7699999996</v>
      </c>
      <c r="H18" s="1"/>
    </row>
    <row r="19" spans="1:8" ht="26.25" x14ac:dyDescent="0.25">
      <c r="A19" s="15" t="s">
        <v>107</v>
      </c>
      <c r="B19" s="16">
        <v>88034948</v>
      </c>
      <c r="C19" s="16">
        <v>28365520.57</v>
      </c>
      <c r="D19" s="16">
        <v>116400468.56999999</v>
      </c>
      <c r="E19" s="16">
        <v>113933674.88</v>
      </c>
      <c r="F19" s="16">
        <v>113933670.41</v>
      </c>
      <c r="G19" s="17">
        <v>2466793.69</v>
      </c>
    </row>
    <row r="20" spans="1:8" x14ac:dyDescent="0.25">
      <c r="A20" s="15" t="s">
        <v>108</v>
      </c>
      <c r="B20" s="16">
        <v>197297981</v>
      </c>
      <c r="C20" s="16">
        <v>426266.64</v>
      </c>
      <c r="D20" s="16">
        <v>197724247.63999999</v>
      </c>
      <c r="E20" s="16">
        <v>197700123.78</v>
      </c>
      <c r="F20" s="16">
        <v>197700122.31</v>
      </c>
      <c r="G20" s="17">
        <v>24123.86</v>
      </c>
    </row>
    <row r="21" spans="1:8" x14ac:dyDescent="0.25">
      <c r="A21" s="15" t="s">
        <v>109</v>
      </c>
      <c r="B21" s="16">
        <v>226505</v>
      </c>
      <c r="C21" s="16">
        <v>-222849.2</v>
      </c>
      <c r="D21" s="16">
        <v>3655.8</v>
      </c>
      <c r="E21" s="16">
        <v>3655.8</v>
      </c>
      <c r="F21" s="16">
        <v>3655.8</v>
      </c>
      <c r="G21" s="17">
        <v>0</v>
      </c>
    </row>
    <row r="22" spans="1:8" x14ac:dyDescent="0.25">
      <c r="A22" s="15" t="s">
        <v>110</v>
      </c>
      <c r="B22" s="16">
        <v>20980990</v>
      </c>
      <c r="C22" s="16">
        <v>35985914.049999997</v>
      </c>
      <c r="D22" s="16">
        <v>56966904.049999997</v>
      </c>
      <c r="E22" s="16">
        <v>51781226.090000004</v>
      </c>
      <c r="F22" s="16">
        <v>51781225.310000002</v>
      </c>
      <c r="G22" s="17">
        <v>5185677.96</v>
      </c>
    </row>
    <row r="23" spans="1:8" x14ac:dyDescent="0.25">
      <c r="A23" s="15" t="s">
        <v>111</v>
      </c>
      <c r="B23" s="16">
        <v>18672664</v>
      </c>
      <c r="C23" s="16">
        <v>-4352124.05</v>
      </c>
      <c r="D23" s="16">
        <v>14320539.949999999</v>
      </c>
      <c r="E23" s="16">
        <v>14320067.42</v>
      </c>
      <c r="F23" s="16">
        <v>14320067.210000001</v>
      </c>
      <c r="G23" s="17">
        <v>472.53</v>
      </c>
    </row>
    <row r="24" spans="1:8" x14ac:dyDescent="0.25">
      <c r="A24" s="15" t="s">
        <v>112</v>
      </c>
      <c r="B24" s="16">
        <v>212315713</v>
      </c>
      <c r="C24" s="16">
        <v>66470291.659999996</v>
      </c>
      <c r="D24" s="16">
        <v>278786004.66000003</v>
      </c>
      <c r="E24" s="16">
        <v>278433733.70999998</v>
      </c>
      <c r="F24" s="16">
        <v>278433733.62</v>
      </c>
      <c r="G24" s="17">
        <v>352270.95</v>
      </c>
    </row>
    <row r="25" spans="1:8" x14ac:dyDescent="0.25">
      <c r="A25" s="15" t="s">
        <v>113</v>
      </c>
      <c r="B25" s="16">
        <v>80060148</v>
      </c>
      <c r="C25" s="16">
        <v>-17839130.039999999</v>
      </c>
      <c r="D25" s="16">
        <v>62221017.960000001</v>
      </c>
      <c r="E25" s="16">
        <v>61410726.539999999</v>
      </c>
      <c r="F25" s="16">
        <v>61410726.469999999</v>
      </c>
      <c r="G25" s="17">
        <v>810291.42</v>
      </c>
    </row>
    <row r="26" spans="1:8" x14ac:dyDescent="0.25">
      <c r="A26" s="15" t="s">
        <v>114</v>
      </c>
      <c r="B26" s="16">
        <v>45106177</v>
      </c>
      <c r="C26" s="16">
        <v>-41846399.369999997</v>
      </c>
      <c r="D26" s="16">
        <v>3259777.63</v>
      </c>
      <c r="E26" s="16">
        <v>3259777.6</v>
      </c>
      <c r="F26" s="16">
        <v>3259777.6</v>
      </c>
      <c r="G26" s="17">
        <v>0.03</v>
      </c>
    </row>
    <row r="27" spans="1:8" x14ac:dyDescent="0.25">
      <c r="A27" s="15" t="s">
        <v>115</v>
      </c>
      <c r="B27" s="16">
        <v>81192996</v>
      </c>
      <c r="C27" s="16">
        <v>-10894774.300000001</v>
      </c>
      <c r="D27" s="16">
        <v>70298221.700000003</v>
      </c>
      <c r="E27" s="16">
        <v>70231851.370000005</v>
      </c>
      <c r="F27" s="16">
        <v>70231849.540000007</v>
      </c>
      <c r="G27" s="17">
        <v>66370.33</v>
      </c>
    </row>
    <row r="28" spans="1:8" x14ac:dyDescent="0.25">
      <c r="A28" s="12" t="s">
        <v>116</v>
      </c>
      <c r="B28" s="13">
        <v>1589270661</v>
      </c>
      <c r="C28" s="13">
        <v>507839201.56</v>
      </c>
      <c r="D28" s="13">
        <v>2097109862.5599999</v>
      </c>
      <c r="E28" s="13">
        <v>2065264150.3099999</v>
      </c>
      <c r="F28" s="13">
        <v>1998534648.27</v>
      </c>
      <c r="G28" s="14">
        <v>31845712.25</v>
      </c>
      <c r="H28" s="1"/>
    </row>
    <row r="29" spans="1:8" x14ac:dyDescent="0.25">
      <c r="A29" s="15" t="s">
        <v>117</v>
      </c>
      <c r="B29" s="16">
        <v>204792283</v>
      </c>
      <c r="C29" s="16">
        <v>-28734995.93</v>
      </c>
      <c r="D29" s="16">
        <v>176057287.06999999</v>
      </c>
      <c r="E29" s="16">
        <v>176005381.97999999</v>
      </c>
      <c r="F29" s="16">
        <v>176005381.97</v>
      </c>
      <c r="G29" s="17">
        <v>51905.09</v>
      </c>
    </row>
    <row r="30" spans="1:8" x14ac:dyDescent="0.25">
      <c r="A30" s="15" t="s">
        <v>118</v>
      </c>
      <c r="B30" s="16">
        <v>174969999</v>
      </c>
      <c r="C30" s="16">
        <v>45841233.140000001</v>
      </c>
      <c r="D30" s="16">
        <v>220811232.13999999</v>
      </c>
      <c r="E30" s="16">
        <v>217935215.75999999</v>
      </c>
      <c r="F30" s="16">
        <v>217522024.43000001</v>
      </c>
      <c r="G30" s="17">
        <v>2876016.38</v>
      </c>
    </row>
    <row r="31" spans="1:8" x14ac:dyDescent="0.25">
      <c r="A31" s="15" t="s">
        <v>119</v>
      </c>
      <c r="B31" s="16">
        <v>318054067</v>
      </c>
      <c r="C31" s="16">
        <v>105369594.86</v>
      </c>
      <c r="D31" s="16">
        <v>423423661.86000001</v>
      </c>
      <c r="E31" s="16">
        <v>406406896.63999999</v>
      </c>
      <c r="F31" s="16">
        <v>405161832.11000001</v>
      </c>
      <c r="G31" s="17">
        <v>17016765.219999999</v>
      </c>
    </row>
    <row r="32" spans="1:8" x14ac:dyDescent="0.25">
      <c r="A32" s="15" t="s">
        <v>120</v>
      </c>
      <c r="B32" s="16">
        <v>54276084</v>
      </c>
      <c r="C32" s="16">
        <v>55639468.340000004</v>
      </c>
      <c r="D32" s="16">
        <v>109915552.34</v>
      </c>
      <c r="E32" s="16">
        <v>109513955.48999999</v>
      </c>
      <c r="F32" s="16">
        <v>109513955.43000001</v>
      </c>
      <c r="G32" s="17">
        <v>401596.85</v>
      </c>
    </row>
    <row r="33" spans="1:8" x14ac:dyDescent="0.25">
      <c r="A33" s="15" t="s">
        <v>121</v>
      </c>
      <c r="B33" s="16">
        <v>244820976</v>
      </c>
      <c r="C33" s="16">
        <v>124735677.17</v>
      </c>
      <c r="D33" s="16">
        <v>369556653.17000002</v>
      </c>
      <c r="E33" s="16">
        <v>369463902.87</v>
      </c>
      <c r="F33" s="16">
        <v>369463902.58999997</v>
      </c>
      <c r="G33" s="17">
        <v>92750.3</v>
      </c>
    </row>
    <row r="34" spans="1:8" x14ac:dyDescent="0.25">
      <c r="A34" s="15" t="s">
        <v>122</v>
      </c>
      <c r="B34" s="16">
        <v>252279869</v>
      </c>
      <c r="C34" s="16">
        <v>-36994745.159999996</v>
      </c>
      <c r="D34" s="16">
        <v>215285123.84</v>
      </c>
      <c r="E34" s="16">
        <v>211769646.97</v>
      </c>
      <c r="F34" s="16">
        <v>211769646.97</v>
      </c>
      <c r="G34" s="17">
        <v>3515476.87</v>
      </c>
    </row>
    <row r="35" spans="1:8" x14ac:dyDescent="0.25">
      <c r="A35" s="15" t="s">
        <v>123</v>
      </c>
      <c r="B35" s="16">
        <v>64242969</v>
      </c>
      <c r="C35" s="16">
        <v>7163200.9800000004</v>
      </c>
      <c r="D35" s="16">
        <v>71406169.980000004</v>
      </c>
      <c r="E35" s="16">
        <v>70895453.799999997</v>
      </c>
      <c r="F35" s="16">
        <v>70895453.629999995</v>
      </c>
      <c r="G35" s="17">
        <v>510716.18</v>
      </c>
    </row>
    <row r="36" spans="1:8" x14ac:dyDescent="0.25">
      <c r="A36" s="15" t="s">
        <v>124</v>
      </c>
      <c r="B36" s="16">
        <v>104355956</v>
      </c>
      <c r="C36" s="16">
        <v>51078555.170000002</v>
      </c>
      <c r="D36" s="16">
        <v>155434511.16999999</v>
      </c>
      <c r="E36" s="16">
        <v>149895163.06999999</v>
      </c>
      <c r="F36" s="16">
        <v>149887532.91999999</v>
      </c>
      <c r="G36" s="17">
        <v>5539348.0999999996</v>
      </c>
    </row>
    <row r="37" spans="1:8" x14ac:dyDescent="0.25">
      <c r="A37" s="15" t="s">
        <v>74</v>
      </c>
      <c r="B37" s="16">
        <v>171478458</v>
      </c>
      <c r="C37" s="16">
        <v>183741212.99000001</v>
      </c>
      <c r="D37" s="16">
        <v>355219670.99000001</v>
      </c>
      <c r="E37" s="16">
        <v>353378533.73000002</v>
      </c>
      <c r="F37" s="16">
        <v>288314918.22000003</v>
      </c>
      <c r="G37" s="17">
        <v>1841137.26</v>
      </c>
    </row>
    <row r="38" spans="1:8" x14ac:dyDescent="0.25">
      <c r="A38" s="12" t="s">
        <v>125</v>
      </c>
      <c r="B38" s="13">
        <v>17507514049</v>
      </c>
      <c r="C38" s="13">
        <v>-2469892660.9499998</v>
      </c>
      <c r="D38" s="13">
        <v>15037621388.049999</v>
      </c>
      <c r="E38" s="13">
        <v>14797036490.860001</v>
      </c>
      <c r="F38" s="13">
        <v>14758821091.030001</v>
      </c>
      <c r="G38" s="14">
        <v>240584897.19</v>
      </c>
      <c r="H38" s="1"/>
    </row>
    <row r="39" spans="1:8" x14ac:dyDescent="0.25">
      <c r="A39" s="15" t="s">
        <v>126</v>
      </c>
      <c r="B39" s="16">
        <v>14007347456</v>
      </c>
      <c r="C39" s="16">
        <v>-2219975445.29</v>
      </c>
      <c r="D39" s="16">
        <v>11787372010.709999</v>
      </c>
      <c r="E39" s="16">
        <v>11601207288.32</v>
      </c>
      <c r="F39" s="16">
        <v>11573632077.32</v>
      </c>
      <c r="G39" s="17">
        <v>186164722.38999999</v>
      </c>
    </row>
    <row r="40" spans="1:8" x14ac:dyDescent="0.25">
      <c r="A40" s="15" t="s">
        <v>127</v>
      </c>
      <c r="B40" s="16">
        <v>400000</v>
      </c>
      <c r="C40" s="16">
        <v>14990000</v>
      </c>
      <c r="D40" s="16">
        <v>15390000</v>
      </c>
      <c r="E40" s="16">
        <v>15390000</v>
      </c>
      <c r="F40" s="16">
        <v>15390000</v>
      </c>
      <c r="G40" s="17">
        <v>0</v>
      </c>
    </row>
    <row r="41" spans="1:8" x14ac:dyDescent="0.25">
      <c r="A41" s="15" t="s">
        <v>128</v>
      </c>
      <c r="B41" s="16">
        <v>1487909451</v>
      </c>
      <c r="C41" s="16">
        <v>319814562.38999999</v>
      </c>
      <c r="D41" s="16">
        <v>1807724013.3900001</v>
      </c>
      <c r="E41" s="16">
        <v>1776152535.29</v>
      </c>
      <c r="F41" s="16">
        <v>1767060306.1900001</v>
      </c>
      <c r="G41" s="17">
        <v>31571478.100000001</v>
      </c>
    </row>
    <row r="42" spans="1:8" x14ac:dyDescent="0.25">
      <c r="A42" s="15" t="s">
        <v>129</v>
      </c>
      <c r="B42" s="16">
        <v>479533735</v>
      </c>
      <c r="C42" s="16">
        <v>171123952.78999999</v>
      </c>
      <c r="D42" s="16">
        <v>650657687.78999996</v>
      </c>
      <c r="E42" s="16">
        <v>627808991.09000003</v>
      </c>
      <c r="F42" s="16">
        <v>627808991.09000003</v>
      </c>
      <c r="G42" s="17">
        <v>22848696.699999999</v>
      </c>
    </row>
    <row r="43" spans="1:8" x14ac:dyDescent="0.25">
      <c r="A43" s="18" t="s">
        <v>55</v>
      </c>
      <c r="B43" s="22">
        <v>955107000</v>
      </c>
      <c r="C43" s="22">
        <v>-330888668.06999999</v>
      </c>
      <c r="D43" s="22">
        <v>624218331.92999995</v>
      </c>
      <c r="E43" s="22">
        <v>624218331.92999995</v>
      </c>
      <c r="F43" s="22">
        <v>622670372.20000005</v>
      </c>
      <c r="G43" s="23">
        <v>0</v>
      </c>
    </row>
    <row r="44" spans="1:8" x14ac:dyDescent="0.25">
      <c r="A44" s="15" t="s">
        <v>130</v>
      </c>
      <c r="B44" s="16">
        <v>40000000</v>
      </c>
      <c r="C44" s="16">
        <v>6900000</v>
      </c>
      <c r="D44" s="16">
        <v>46900000</v>
      </c>
      <c r="E44" s="16">
        <v>46900000</v>
      </c>
      <c r="F44" s="16">
        <v>46900000</v>
      </c>
      <c r="G44" s="17">
        <v>0</v>
      </c>
    </row>
    <row r="45" spans="1:8" x14ac:dyDescent="0.25">
      <c r="A45" s="15" t="s">
        <v>131</v>
      </c>
      <c r="B45" s="16">
        <v>425505000</v>
      </c>
      <c r="C45" s="16">
        <v>-425505000</v>
      </c>
      <c r="D45" s="16">
        <v>0</v>
      </c>
      <c r="E45" s="16">
        <v>0</v>
      </c>
      <c r="F45" s="16">
        <v>0</v>
      </c>
      <c r="G45" s="17">
        <v>0</v>
      </c>
    </row>
    <row r="46" spans="1:8" x14ac:dyDescent="0.25">
      <c r="A46" s="15" t="s">
        <v>132</v>
      </c>
      <c r="B46" s="16">
        <v>111711407</v>
      </c>
      <c r="C46" s="16">
        <v>-6352062.7699999996</v>
      </c>
      <c r="D46" s="16">
        <v>105359344.23</v>
      </c>
      <c r="E46" s="16">
        <v>105359344.23</v>
      </c>
      <c r="F46" s="16">
        <v>105359344.23</v>
      </c>
      <c r="G46" s="17">
        <v>0</v>
      </c>
    </row>
    <row r="47" spans="1:8" x14ac:dyDescent="0.25">
      <c r="A47" s="15" t="s">
        <v>133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7">
        <v>0</v>
      </c>
    </row>
    <row r="48" spans="1:8" x14ac:dyDescent="0.25">
      <c r="A48" s="12" t="s">
        <v>134</v>
      </c>
      <c r="B48" s="13">
        <v>95437802</v>
      </c>
      <c r="C48" s="13">
        <v>423957188.04000002</v>
      </c>
      <c r="D48" s="13">
        <v>519394990.04000002</v>
      </c>
      <c r="E48" s="13">
        <v>499907302.11000001</v>
      </c>
      <c r="F48" s="13">
        <v>499870233.56</v>
      </c>
      <c r="G48" s="14">
        <v>19487687.93</v>
      </c>
      <c r="H48" s="1"/>
    </row>
    <row r="49" spans="1:8" x14ac:dyDescent="0.25">
      <c r="A49" s="15" t="s">
        <v>135</v>
      </c>
      <c r="B49" s="16">
        <v>53036202</v>
      </c>
      <c r="C49" s="16">
        <v>50754849.549999997</v>
      </c>
      <c r="D49" s="16">
        <v>103791051.55</v>
      </c>
      <c r="E49" s="16">
        <v>95698752.519999996</v>
      </c>
      <c r="F49" s="16">
        <v>95662840.920000002</v>
      </c>
      <c r="G49" s="17">
        <v>8092299.0300000003</v>
      </c>
    </row>
    <row r="50" spans="1:8" x14ac:dyDescent="0.25">
      <c r="A50" s="15" t="s">
        <v>136</v>
      </c>
      <c r="B50" s="16">
        <v>1068902</v>
      </c>
      <c r="C50" s="16">
        <v>42707104.799999997</v>
      </c>
      <c r="D50" s="16">
        <v>43776006.799999997</v>
      </c>
      <c r="E50" s="16">
        <v>34265565.57</v>
      </c>
      <c r="F50" s="16">
        <v>34265565.549999997</v>
      </c>
      <c r="G50" s="17">
        <v>9510441.2300000004</v>
      </c>
    </row>
    <row r="51" spans="1:8" x14ac:dyDescent="0.25">
      <c r="A51" s="15" t="s">
        <v>137</v>
      </c>
      <c r="B51" s="16">
        <v>700000</v>
      </c>
      <c r="C51" s="16">
        <v>3880763.12</v>
      </c>
      <c r="D51" s="16">
        <v>4580763.12</v>
      </c>
      <c r="E51" s="16">
        <v>4580761.3899999997</v>
      </c>
      <c r="F51" s="16">
        <v>4580761.3899999997</v>
      </c>
      <c r="G51" s="17">
        <v>1.73</v>
      </c>
    </row>
    <row r="52" spans="1:8" x14ac:dyDescent="0.25">
      <c r="A52" s="15" t="s">
        <v>138</v>
      </c>
      <c r="B52" s="16">
        <v>160000</v>
      </c>
      <c r="C52" s="16">
        <v>39589672.359999999</v>
      </c>
      <c r="D52" s="16">
        <v>39749672.359999999</v>
      </c>
      <c r="E52" s="16">
        <v>39749671.539999999</v>
      </c>
      <c r="F52" s="16">
        <v>39749671.539999999</v>
      </c>
      <c r="G52" s="17">
        <v>0.82</v>
      </c>
    </row>
    <row r="53" spans="1:8" x14ac:dyDescent="0.25">
      <c r="A53" s="15" t="s">
        <v>139</v>
      </c>
      <c r="B53" s="16">
        <v>0</v>
      </c>
      <c r="C53" s="16">
        <v>4246077.5199999996</v>
      </c>
      <c r="D53" s="16">
        <v>4246077.5199999996</v>
      </c>
      <c r="E53" s="16">
        <v>4245912.7</v>
      </c>
      <c r="F53" s="16">
        <v>4245912.7</v>
      </c>
      <c r="G53" s="17">
        <v>164.82</v>
      </c>
    </row>
    <row r="54" spans="1:8" x14ac:dyDescent="0.25">
      <c r="A54" s="15" t="s">
        <v>140</v>
      </c>
      <c r="B54" s="16">
        <v>199196</v>
      </c>
      <c r="C54" s="16">
        <v>8173695.6100000003</v>
      </c>
      <c r="D54" s="16">
        <v>8372891.6100000003</v>
      </c>
      <c r="E54" s="16">
        <v>8186628.3399999999</v>
      </c>
      <c r="F54" s="16">
        <v>8185471.4299999997</v>
      </c>
      <c r="G54" s="17">
        <v>186263.27</v>
      </c>
    </row>
    <row r="55" spans="1:8" x14ac:dyDescent="0.25">
      <c r="A55" s="15" t="s">
        <v>141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7">
        <v>0</v>
      </c>
    </row>
    <row r="56" spans="1:8" x14ac:dyDescent="0.25">
      <c r="A56" s="15" t="s">
        <v>142</v>
      </c>
      <c r="B56" s="16">
        <v>36000000</v>
      </c>
      <c r="C56" s="16">
        <v>257906545.90000001</v>
      </c>
      <c r="D56" s="16">
        <v>293906545.89999998</v>
      </c>
      <c r="E56" s="16">
        <v>293251431.31999999</v>
      </c>
      <c r="F56" s="16">
        <v>293251431.31999999</v>
      </c>
      <c r="G56" s="17">
        <v>655114.57999999996</v>
      </c>
    </row>
    <row r="57" spans="1:8" x14ac:dyDescent="0.25">
      <c r="A57" s="15" t="s">
        <v>143</v>
      </c>
      <c r="B57" s="16">
        <v>4273502</v>
      </c>
      <c r="C57" s="16">
        <v>16698479.18</v>
      </c>
      <c r="D57" s="16">
        <v>20971981.18</v>
      </c>
      <c r="E57" s="16">
        <v>19928578.73</v>
      </c>
      <c r="F57" s="16">
        <v>19928578.710000001</v>
      </c>
      <c r="G57" s="17">
        <v>1043402.45</v>
      </c>
    </row>
    <row r="58" spans="1:8" x14ac:dyDescent="0.25">
      <c r="A58" s="12" t="s">
        <v>144</v>
      </c>
      <c r="B58" s="13">
        <v>847794874</v>
      </c>
      <c r="C58" s="13">
        <v>-587936602.46000004</v>
      </c>
      <c r="D58" s="13">
        <v>259858271.53999999</v>
      </c>
      <c r="E58" s="13">
        <v>170922108.99000001</v>
      </c>
      <c r="F58" s="13">
        <v>159897861.28999999</v>
      </c>
      <c r="G58" s="14">
        <v>88936162.549999997</v>
      </c>
      <c r="H58" s="1"/>
    </row>
    <row r="59" spans="1:8" x14ac:dyDescent="0.25">
      <c r="A59" s="15" t="s">
        <v>145</v>
      </c>
      <c r="B59" s="16">
        <v>475794874</v>
      </c>
      <c r="C59" s="16">
        <v>-365596434.57999998</v>
      </c>
      <c r="D59" s="16">
        <v>110198439.42</v>
      </c>
      <c r="E59" s="16">
        <v>81733100.459999993</v>
      </c>
      <c r="F59" s="16">
        <v>81733100.459999993</v>
      </c>
      <c r="G59" s="17">
        <v>28465338.960000001</v>
      </c>
    </row>
    <row r="60" spans="1:8" x14ac:dyDescent="0.25">
      <c r="A60" s="15" t="s">
        <v>146</v>
      </c>
      <c r="B60" s="16">
        <v>372000000</v>
      </c>
      <c r="C60" s="16">
        <v>-222340167.88</v>
      </c>
      <c r="D60" s="16">
        <v>149659832.12</v>
      </c>
      <c r="E60" s="16">
        <v>89189008.530000001</v>
      </c>
      <c r="F60" s="16">
        <v>78164760.829999998</v>
      </c>
      <c r="G60" s="17">
        <v>60470823.590000004</v>
      </c>
    </row>
    <row r="61" spans="1:8" x14ac:dyDescent="0.25">
      <c r="A61" s="15" t="s">
        <v>147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7">
        <v>0</v>
      </c>
    </row>
    <row r="62" spans="1:8" x14ac:dyDescent="0.25">
      <c r="A62" s="12" t="s">
        <v>148</v>
      </c>
      <c r="B62" s="13">
        <v>47275001</v>
      </c>
      <c r="C62" s="13">
        <v>114934999</v>
      </c>
      <c r="D62" s="13">
        <v>162210000</v>
      </c>
      <c r="E62" s="13">
        <v>162210000</v>
      </c>
      <c r="F62" s="13">
        <v>162210000</v>
      </c>
      <c r="G62" s="14">
        <v>0</v>
      </c>
      <c r="H62" s="1"/>
    </row>
    <row r="63" spans="1:8" x14ac:dyDescent="0.25">
      <c r="A63" s="15" t="s">
        <v>149</v>
      </c>
      <c r="B63" s="16">
        <v>20500001</v>
      </c>
      <c r="C63" s="16">
        <v>141709999</v>
      </c>
      <c r="D63" s="16">
        <v>162210000</v>
      </c>
      <c r="E63" s="16">
        <v>162210000</v>
      </c>
      <c r="F63" s="16">
        <v>162210000</v>
      </c>
      <c r="G63" s="17">
        <v>0</v>
      </c>
    </row>
    <row r="64" spans="1:8" x14ac:dyDescent="0.25">
      <c r="A64" s="15" t="s">
        <v>150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7">
        <v>0</v>
      </c>
    </row>
    <row r="65" spans="1:8" x14ac:dyDescent="0.25">
      <c r="A65" s="15" t="s">
        <v>151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7">
        <v>0</v>
      </c>
    </row>
    <row r="66" spans="1:8" x14ac:dyDescent="0.25">
      <c r="A66" s="15" t="s">
        <v>152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7">
        <v>0</v>
      </c>
    </row>
    <row r="67" spans="1:8" x14ac:dyDescent="0.25">
      <c r="A67" s="15" t="s">
        <v>153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7">
        <v>0</v>
      </c>
    </row>
    <row r="68" spans="1:8" x14ac:dyDescent="0.25">
      <c r="A68" s="15" t="s">
        <v>154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7">
        <v>0</v>
      </c>
    </row>
    <row r="69" spans="1:8" x14ac:dyDescent="0.25">
      <c r="A69" s="15" t="s">
        <v>155</v>
      </c>
      <c r="B69" s="16">
        <v>26775000</v>
      </c>
      <c r="C69" s="16">
        <v>-26775000</v>
      </c>
      <c r="D69" s="16">
        <v>0</v>
      </c>
      <c r="E69" s="16">
        <v>0</v>
      </c>
      <c r="F69" s="16">
        <v>0</v>
      </c>
      <c r="G69" s="17">
        <v>0</v>
      </c>
    </row>
    <row r="70" spans="1:8" x14ac:dyDescent="0.25">
      <c r="A70" s="12" t="s">
        <v>156</v>
      </c>
      <c r="B70" s="13">
        <v>5172019651</v>
      </c>
      <c r="C70" s="13">
        <v>-290045941.12</v>
      </c>
      <c r="D70" s="13">
        <v>4881973709.8800001</v>
      </c>
      <c r="E70" s="13">
        <v>4881973703.8599997</v>
      </c>
      <c r="F70" s="13">
        <v>4881973703.8599997</v>
      </c>
      <c r="G70" s="14">
        <v>6.02</v>
      </c>
      <c r="H70" s="1"/>
    </row>
    <row r="71" spans="1:8" x14ac:dyDescent="0.25">
      <c r="A71" s="15" t="s">
        <v>157</v>
      </c>
      <c r="B71" s="16">
        <v>2766712827</v>
      </c>
      <c r="C71" s="16">
        <v>-297076642.31</v>
      </c>
      <c r="D71" s="16">
        <v>2469636184.6900001</v>
      </c>
      <c r="E71" s="16">
        <v>2469636184.6700001</v>
      </c>
      <c r="F71" s="16">
        <v>2469636184.6700001</v>
      </c>
      <c r="G71" s="17">
        <v>0.02</v>
      </c>
    </row>
    <row r="72" spans="1:8" x14ac:dyDescent="0.25">
      <c r="A72" s="15" t="s">
        <v>158</v>
      </c>
      <c r="B72" s="16">
        <v>2231506824</v>
      </c>
      <c r="C72" s="16">
        <v>5058710.99</v>
      </c>
      <c r="D72" s="16">
        <v>2236565534.9899998</v>
      </c>
      <c r="E72" s="16">
        <v>2236565528.9899998</v>
      </c>
      <c r="F72" s="16">
        <v>2236565528.9899998</v>
      </c>
      <c r="G72" s="17">
        <v>6</v>
      </c>
    </row>
    <row r="73" spans="1:8" x14ac:dyDescent="0.25">
      <c r="A73" s="15" t="s">
        <v>159</v>
      </c>
      <c r="B73" s="16">
        <v>173800000</v>
      </c>
      <c r="C73" s="16">
        <v>1971990.2</v>
      </c>
      <c r="D73" s="16">
        <v>175771990.19999999</v>
      </c>
      <c r="E73" s="16">
        <v>175771990.19999999</v>
      </c>
      <c r="F73" s="16">
        <v>175771990.19999999</v>
      </c>
      <c r="G73" s="17">
        <v>0</v>
      </c>
    </row>
    <row r="74" spans="1:8" x14ac:dyDescent="0.25">
      <c r="A74" s="12" t="s">
        <v>160</v>
      </c>
      <c r="B74" s="13">
        <v>177739567</v>
      </c>
      <c r="C74" s="13">
        <v>1262391500.0699999</v>
      </c>
      <c r="D74" s="13">
        <v>1440131067.0699999</v>
      </c>
      <c r="E74" s="13">
        <v>1428341767.6900001</v>
      </c>
      <c r="F74" s="13">
        <v>1428341767.6900001</v>
      </c>
      <c r="G74" s="14">
        <v>11789299.380000001</v>
      </c>
      <c r="H74" s="1"/>
    </row>
    <row r="75" spans="1:8" x14ac:dyDescent="0.25">
      <c r="A75" s="15" t="s">
        <v>293</v>
      </c>
      <c r="B75" s="16">
        <v>34509656</v>
      </c>
      <c r="C75" s="16">
        <v>1279038430.96</v>
      </c>
      <c r="D75" s="16">
        <v>1313548086.96</v>
      </c>
      <c r="E75" s="16">
        <v>1313548079.23</v>
      </c>
      <c r="F75" s="16">
        <v>1313548079.23</v>
      </c>
      <c r="G75" s="17">
        <v>7.73</v>
      </c>
    </row>
    <row r="76" spans="1:8" x14ac:dyDescent="0.25">
      <c r="A76" s="15" t="s">
        <v>161</v>
      </c>
      <c r="B76" s="16">
        <v>143229911</v>
      </c>
      <c r="C76" s="16">
        <v>-16646930.890000001</v>
      </c>
      <c r="D76" s="16">
        <v>126582980.11</v>
      </c>
      <c r="E76" s="16">
        <v>114793688.45999999</v>
      </c>
      <c r="F76" s="16">
        <v>114793688.45999999</v>
      </c>
      <c r="G76" s="17">
        <v>11789291.65</v>
      </c>
    </row>
    <row r="77" spans="1:8" x14ac:dyDescent="0.25">
      <c r="A77" s="18" t="s">
        <v>162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3">
        <v>0</v>
      </c>
    </row>
    <row r="78" spans="1:8" x14ac:dyDescent="0.25">
      <c r="A78" s="15" t="s">
        <v>163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7">
        <v>0</v>
      </c>
    </row>
    <row r="79" spans="1:8" x14ac:dyDescent="0.25">
      <c r="A79" s="15" t="s">
        <v>164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7">
        <v>0</v>
      </c>
    </row>
    <row r="80" spans="1:8" x14ac:dyDescent="0.25">
      <c r="A80" s="15" t="s">
        <v>165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7">
        <v>0</v>
      </c>
    </row>
    <row r="81" spans="1:8" x14ac:dyDescent="0.25">
      <c r="A81" s="15" t="s">
        <v>166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7">
        <v>0</v>
      </c>
    </row>
    <row r="82" spans="1:8" x14ac:dyDescent="0.25">
      <c r="A82" s="12" t="s">
        <v>64</v>
      </c>
      <c r="B82" s="13">
        <v>35811880382</v>
      </c>
      <c r="C82" s="13">
        <v>-848309827.63</v>
      </c>
      <c r="D82" s="13">
        <v>34963570554.370003</v>
      </c>
      <c r="E82" s="13">
        <v>34548235469.650002</v>
      </c>
      <c r="F82" s="13">
        <v>34365376229.440002</v>
      </c>
      <c r="G82" s="14">
        <v>415335084.72000003</v>
      </c>
      <c r="H82" s="1"/>
    </row>
    <row r="83" spans="1:8" x14ac:dyDescent="0.25">
      <c r="A83" s="15"/>
      <c r="B83" s="38"/>
      <c r="C83" s="38"/>
      <c r="D83" s="38"/>
      <c r="E83" s="38"/>
      <c r="F83" s="38"/>
      <c r="G83" s="39"/>
    </row>
    <row r="84" spans="1:8" s="37" customFormat="1" ht="51.75" customHeight="1" x14ac:dyDescent="0.25">
      <c r="A84" s="44" t="s">
        <v>295</v>
      </c>
      <c r="B84" s="44"/>
      <c r="C84" s="44"/>
      <c r="D84" s="44"/>
      <c r="E84" s="44"/>
      <c r="F84" s="44"/>
      <c r="G84" s="44"/>
    </row>
    <row r="85" spans="1:8" x14ac:dyDescent="0.25">
      <c r="A85" t="s">
        <v>26</v>
      </c>
    </row>
  </sheetData>
  <mergeCells count="7">
    <mergeCell ref="A6:G6"/>
    <mergeCell ref="A84:G84"/>
    <mergeCell ref="A1:G1"/>
    <mergeCell ref="A2:G2"/>
    <mergeCell ref="A3:G3"/>
    <mergeCell ref="A4:G4"/>
    <mergeCell ref="A5:G5"/>
  </mergeCells>
  <printOptions horizontalCentered="1"/>
  <pageMargins left="0.78740157480314965" right="0.78740157480314965" top="1.9685039370078741" bottom="1.1811023622047245" header="0.39370078740157483" footer="0.3937007874015748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activeCell="A42" sqref="A42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6.42578125" bestFit="1" customWidth="1"/>
    <col min="4" max="6" width="16.85546875" bestFit="1" customWidth="1"/>
    <col min="7" max="7" width="14.28515625" bestFit="1" customWidth="1"/>
  </cols>
  <sheetData>
    <row r="1" spans="1:8" x14ac:dyDescent="0.25">
      <c r="A1" s="40" t="s">
        <v>0</v>
      </c>
      <c r="B1" s="40"/>
      <c r="C1" s="40"/>
      <c r="D1" s="40"/>
      <c r="E1" s="40"/>
      <c r="F1" s="40"/>
      <c r="G1" s="40"/>
    </row>
    <row r="2" spans="1:8" x14ac:dyDescent="0.25">
      <c r="A2" s="40" t="s">
        <v>5</v>
      </c>
      <c r="B2" s="40"/>
      <c r="C2" s="40"/>
      <c r="D2" s="40"/>
      <c r="E2" s="40"/>
      <c r="F2" s="40"/>
      <c r="G2" s="40"/>
    </row>
    <row r="3" spans="1:8" x14ac:dyDescent="0.25">
      <c r="A3" s="40" t="s">
        <v>1</v>
      </c>
      <c r="B3" s="40"/>
      <c r="C3" s="40"/>
      <c r="D3" s="40"/>
      <c r="E3" s="40"/>
      <c r="F3" s="40"/>
      <c r="G3" s="40"/>
    </row>
    <row r="4" spans="1:8" x14ac:dyDescent="0.25">
      <c r="A4" s="40" t="s">
        <v>65</v>
      </c>
      <c r="B4" s="40"/>
      <c r="C4" s="40"/>
      <c r="D4" s="40"/>
      <c r="E4" s="40"/>
      <c r="F4" s="40"/>
      <c r="G4" s="40"/>
    </row>
    <row r="5" spans="1:8" x14ac:dyDescent="0.25">
      <c r="A5" s="40" t="s">
        <v>3</v>
      </c>
      <c r="B5" s="40"/>
      <c r="C5" s="40"/>
      <c r="D5" s="40"/>
      <c r="E5" s="40"/>
      <c r="F5" s="40"/>
      <c r="G5" s="40"/>
    </row>
    <row r="6" spans="1:8" x14ac:dyDescent="0.25">
      <c r="A6" s="40" t="s">
        <v>4</v>
      </c>
      <c r="B6" s="40"/>
      <c r="C6" s="40"/>
      <c r="D6" s="40"/>
      <c r="E6" s="40"/>
      <c r="F6" s="40"/>
      <c r="G6" s="40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7" t="s">
        <v>9</v>
      </c>
      <c r="B8" s="4" t="s">
        <v>28</v>
      </c>
      <c r="C8" s="4" t="s">
        <v>29</v>
      </c>
      <c r="D8" s="4" t="s">
        <v>30</v>
      </c>
      <c r="E8" s="4" t="s">
        <v>7</v>
      </c>
      <c r="F8" s="4" t="s">
        <v>31</v>
      </c>
      <c r="G8" s="8" t="s">
        <v>32</v>
      </c>
    </row>
    <row r="9" spans="1:8" x14ac:dyDescent="0.25">
      <c r="A9" s="9"/>
      <c r="B9" s="10">
        <v>1</v>
      </c>
      <c r="C9" s="10">
        <v>2</v>
      </c>
      <c r="D9" s="10" t="s">
        <v>33</v>
      </c>
      <c r="E9" s="10">
        <v>4</v>
      </c>
      <c r="F9" s="10">
        <v>5</v>
      </c>
      <c r="G9" s="11" t="s">
        <v>34</v>
      </c>
    </row>
    <row r="10" spans="1:8" x14ac:dyDescent="0.25">
      <c r="A10" s="12" t="s">
        <v>66</v>
      </c>
      <c r="B10" s="13">
        <v>4783107582</v>
      </c>
      <c r="C10" s="13">
        <v>578909339.26999998</v>
      </c>
      <c r="D10" s="13">
        <v>5362016921.2700005</v>
      </c>
      <c r="E10" s="13">
        <v>5356293998.4200001</v>
      </c>
      <c r="F10" s="13">
        <v>5313963037.3400002</v>
      </c>
      <c r="G10" s="14">
        <v>5722922.8499999996</v>
      </c>
      <c r="H10" s="1"/>
    </row>
    <row r="11" spans="1:8" x14ac:dyDescent="0.25">
      <c r="A11" s="15" t="s">
        <v>67</v>
      </c>
      <c r="B11" s="16">
        <v>141865883</v>
      </c>
      <c r="C11" s="16">
        <v>1753400</v>
      </c>
      <c r="D11" s="16">
        <v>143619283</v>
      </c>
      <c r="E11" s="16">
        <v>143619283</v>
      </c>
      <c r="F11" s="16">
        <v>143619283</v>
      </c>
      <c r="G11" s="17">
        <v>0</v>
      </c>
    </row>
    <row r="12" spans="1:8" x14ac:dyDescent="0.25">
      <c r="A12" s="15" t="s">
        <v>68</v>
      </c>
      <c r="B12" s="16">
        <v>1157775060</v>
      </c>
      <c r="C12" s="16">
        <v>58442694.07</v>
      </c>
      <c r="D12" s="16">
        <v>1216217754.0699999</v>
      </c>
      <c r="E12" s="16">
        <v>1216217752.4100001</v>
      </c>
      <c r="F12" s="16">
        <v>1204524560.96</v>
      </c>
      <c r="G12" s="17">
        <v>1.66</v>
      </c>
    </row>
    <row r="13" spans="1:8" x14ac:dyDescent="0.25">
      <c r="A13" s="15" t="s">
        <v>69</v>
      </c>
      <c r="B13" s="16">
        <v>769638186</v>
      </c>
      <c r="C13" s="16">
        <v>92707023.200000003</v>
      </c>
      <c r="D13" s="16">
        <v>862345209.20000005</v>
      </c>
      <c r="E13" s="16">
        <v>862298714.20000005</v>
      </c>
      <c r="F13" s="16">
        <v>856770666.94000006</v>
      </c>
      <c r="G13" s="17">
        <v>46495</v>
      </c>
    </row>
    <row r="14" spans="1:8" x14ac:dyDescent="0.25">
      <c r="A14" s="15" t="s">
        <v>70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7">
        <v>0</v>
      </c>
    </row>
    <row r="15" spans="1:8" x14ac:dyDescent="0.25">
      <c r="A15" s="15" t="s">
        <v>71</v>
      </c>
      <c r="B15" s="16">
        <v>679053432</v>
      </c>
      <c r="C15" s="16">
        <v>313585163.48000002</v>
      </c>
      <c r="D15" s="16">
        <v>992638595.48000002</v>
      </c>
      <c r="E15" s="16">
        <v>989935570.58000004</v>
      </c>
      <c r="F15" s="16">
        <v>984128408.02999997</v>
      </c>
      <c r="G15" s="17">
        <v>2703024.9</v>
      </c>
    </row>
    <row r="16" spans="1:8" x14ac:dyDescent="0.25">
      <c r="A16" s="15" t="s">
        <v>72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7">
        <v>0</v>
      </c>
    </row>
    <row r="17" spans="1:8" x14ac:dyDescent="0.25">
      <c r="A17" s="15" t="s">
        <v>73</v>
      </c>
      <c r="B17" s="16">
        <v>1617644251</v>
      </c>
      <c r="C17" s="16">
        <v>114258551.53</v>
      </c>
      <c r="D17" s="16">
        <v>1731902802.53</v>
      </c>
      <c r="E17" s="16">
        <v>1730610004.53</v>
      </c>
      <c r="F17" s="16">
        <v>1713146385.76</v>
      </c>
      <c r="G17" s="17">
        <v>1292798</v>
      </c>
    </row>
    <row r="18" spans="1:8" x14ac:dyDescent="0.25">
      <c r="A18" s="15" t="s">
        <v>74</v>
      </c>
      <c r="B18" s="16">
        <v>417130770</v>
      </c>
      <c r="C18" s="16">
        <v>-1837493.01</v>
      </c>
      <c r="D18" s="16">
        <v>415293276.99000001</v>
      </c>
      <c r="E18" s="16">
        <v>413612673.69999999</v>
      </c>
      <c r="F18" s="16">
        <v>411773732.64999998</v>
      </c>
      <c r="G18" s="17">
        <v>1680603.29</v>
      </c>
    </row>
    <row r="19" spans="1:8" x14ac:dyDescent="0.25">
      <c r="A19" s="12" t="s">
        <v>75</v>
      </c>
      <c r="B19" s="13">
        <v>22801972716</v>
      </c>
      <c r="C19" s="13">
        <v>-2447552279.4499998</v>
      </c>
      <c r="D19" s="13">
        <v>20354420436.549999</v>
      </c>
      <c r="E19" s="13">
        <v>20013854217.419998</v>
      </c>
      <c r="F19" s="13">
        <v>19887169822.990002</v>
      </c>
      <c r="G19" s="14">
        <v>340566219.13</v>
      </c>
      <c r="H19" s="1"/>
    </row>
    <row r="20" spans="1:8" x14ac:dyDescent="0.25">
      <c r="A20" s="15" t="s">
        <v>76</v>
      </c>
      <c r="B20" s="16">
        <v>808553829</v>
      </c>
      <c r="C20" s="16">
        <v>-531057686.99000001</v>
      </c>
      <c r="D20" s="16">
        <v>277496142.00999999</v>
      </c>
      <c r="E20" s="16">
        <v>258447121.41</v>
      </c>
      <c r="F20" s="16">
        <v>256613978.16</v>
      </c>
      <c r="G20" s="17">
        <v>19049020.600000001</v>
      </c>
    </row>
    <row r="21" spans="1:8" x14ac:dyDescent="0.25">
      <c r="A21" s="15" t="s">
        <v>77</v>
      </c>
      <c r="B21" s="16">
        <v>1852493862</v>
      </c>
      <c r="C21" s="16">
        <v>-649082245.57000005</v>
      </c>
      <c r="D21" s="16">
        <v>1203411616.4300001</v>
      </c>
      <c r="E21" s="16">
        <v>1198440515</v>
      </c>
      <c r="F21" s="16">
        <v>1172584463.53</v>
      </c>
      <c r="G21" s="17">
        <v>4971101.43</v>
      </c>
    </row>
    <row r="22" spans="1:8" x14ac:dyDescent="0.25">
      <c r="A22" s="15" t="s">
        <v>78</v>
      </c>
      <c r="B22" s="16">
        <v>3894541404</v>
      </c>
      <c r="C22" s="16">
        <v>76206991.780000001</v>
      </c>
      <c r="D22" s="16">
        <v>3970748395.7800002</v>
      </c>
      <c r="E22" s="16">
        <v>3878845926.8000002</v>
      </c>
      <c r="F22" s="16">
        <v>3878845926.79</v>
      </c>
      <c r="G22" s="17">
        <v>91902468.980000004</v>
      </c>
    </row>
    <row r="23" spans="1:8" x14ac:dyDescent="0.25">
      <c r="A23" s="15" t="s">
        <v>79</v>
      </c>
      <c r="B23" s="16">
        <v>908773627</v>
      </c>
      <c r="C23" s="16">
        <v>13523098.57</v>
      </c>
      <c r="D23" s="16">
        <v>922296725.57000005</v>
      </c>
      <c r="E23" s="16">
        <v>890528922.51999998</v>
      </c>
      <c r="F23" s="16">
        <v>887753726.97000003</v>
      </c>
      <c r="G23" s="17">
        <v>31767803.050000001</v>
      </c>
    </row>
    <row r="24" spans="1:8" x14ac:dyDescent="0.25">
      <c r="A24" s="15" t="s">
        <v>80</v>
      </c>
      <c r="B24" s="16">
        <v>12022473621</v>
      </c>
      <c r="C24" s="16">
        <v>-52212692.979999997</v>
      </c>
      <c r="D24" s="16">
        <v>11970260928.02</v>
      </c>
      <c r="E24" s="16">
        <v>11812757632.76</v>
      </c>
      <c r="F24" s="16">
        <v>11719381461.209999</v>
      </c>
      <c r="G24" s="17">
        <v>157503295.25999999</v>
      </c>
    </row>
    <row r="25" spans="1:8" x14ac:dyDescent="0.25">
      <c r="A25" s="15" t="s">
        <v>81</v>
      </c>
      <c r="B25" s="16">
        <v>3315136373</v>
      </c>
      <c r="C25" s="16">
        <v>-1304929744.26</v>
      </c>
      <c r="D25" s="16">
        <v>2010206628.74</v>
      </c>
      <c r="E25" s="16">
        <v>1974834098.9300001</v>
      </c>
      <c r="F25" s="16">
        <v>1971990266.3299999</v>
      </c>
      <c r="G25" s="17">
        <v>35372529.810000002</v>
      </c>
    </row>
    <row r="26" spans="1:8" x14ac:dyDescent="0.25">
      <c r="A26" s="15" t="s">
        <v>82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7">
        <v>0</v>
      </c>
    </row>
    <row r="27" spans="1:8" x14ac:dyDescent="0.25">
      <c r="A27" s="12" t="s">
        <v>83</v>
      </c>
      <c r="B27" s="13">
        <v>2467040866</v>
      </c>
      <c r="C27" s="13">
        <v>-356964410.12</v>
      </c>
      <c r="D27" s="13">
        <v>2110076455.8800001</v>
      </c>
      <c r="E27" s="13">
        <v>2053210338.1400001</v>
      </c>
      <c r="F27" s="13">
        <v>2039366453.4400001</v>
      </c>
      <c r="G27" s="14">
        <v>56866117.740000002</v>
      </c>
      <c r="H27" s="1"/>
    </row>
    <row r="28" spans="1:8" x14ac:dyDescent="0.25">
      <c r="A28" s="15" t="s">
        <v>84</v>
      </c>
      <c r="B28" s="16">
        <v>406148435</v>
      </c>
      <c r="C28" s="16">
        <v>-24898064.640000001</v>
      </c>
      <c r="D28" s="16">
        <v>381250370.36000001</v>
      </c>
      <c r="E28" s="16">
        <v>345974055.25</v>
      </c>
      <c r="F28" s="16">
        <v>335474776.88</v>
      </c>
      <c r="G28" s="17">
        <v>35276315.109999999</v>
      </c>
    </row>
    <row r="29" spans="1:8" x14ac:dyDescent="0.25">
      <c r="A29" s="15" t="s">
        <v>85</v>
      </c>
      <c r="B29" s="16">
        <v>821833079</v>
      </c>
      <c r="C29" s="16">
        <v>-263381543.22999999</v>
      </c>
      <c r="D29" s="16">
        <v>558451535.76999998</v>
      </c>
      <c r="E29" s="16">
        <v>558451535.25999999</v>
      </c>
      <c r="F29" s="16">
        <v>556608952.61000001</v>
      </c>
      <c r="G29" s="17">
        <v>0.51</v>
      </c>
    </row>
    <row r="30" spans="1:8" x14ac:dyDescent="0.25">
      <c r="A30" s="15" t="s">
        <v>86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7">
        <v>0</v>
      </c>
    </row>
    <row r="31" spans="1:8" x14ac:dyDescent="0.25">
      <c r="A31" s="15" t="s">
        <v>87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7">
        <v>0</v>
      </c>
    </row>
    <row r="32" spans="1:8" x14ac:dyDescent="0.25">
      <c r="A32" s="15" t="s">
        <v>88</v>
      </c>
      <c r="B32" s="16">
        <v>792638623</v>
      </c>
      <c r="C32" s="16">
        <v>-191360988.31</v>
      </c>
      <c r="D32" s="16">
        <v>601277634.69000006</v>
      </c>
      <c r="E32" s="16">
        <v>600232387.49000001</v>
      </c>
      <c r="F32" s="16">
        <v>599342260.34000003</v>
      </c>
      <c r="G32" s="17">
        <v>1045247.2</v>
      </c>
    </row>
    <row r="33" spans="1:8" x14ac:dyDescent="0.25">
      <c r="A33" s="15" t="s">
        <v>89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7">
        <v>0</v>
      </c>
    </row>
    <row r="34" spans="1:8" x14ac:dyDescent="0.25">
      <c r="A34" s="15" t="s">
        <v>90</v>
      </c>
      <c r="B34" s="16">
        <v>356167958</v>
      </c>
      <c r="C34" s="16">
        <v>123794555.84</v>
      </c>
      <c r="D34" s="16">
        <v>479962513.83999997</v>
      </c>
      <c r="E34" s="16">
        <v>459424849.31999999</v>
      </c>
      <c r="F34" s="16">
        <v>458875615.81999999</v>
      </c>
      <c r="G34" s="17">
        <v>20537664.52</v>
      </c>
    </row>
    <row r="35" spans="1:8" x14ac:dyDescent="0.25">
      <c r="A35" s="15" t="s">
        <v>91</v>
      </c>
      <c r="B35" s="16">
        <v>90252771</v>
      </c>
      <c r="C35" s="16">
        <v>-1118369.78</v>
      </c>
      <c r="D35" s="16">
        <v>89134401.219999999</v>
      </c>
      <c r="E35" s="16">
        <v>89127510.819999993</v>
      </c>
      <c r="F35" s="16">
        <v>89064847.790000007</v>
      </c>
      <c r="G35" s="17">
        <v>6890.4</v>
      </c>
    </row>
    <row r="36" spans="1:8" x14ac:dyDescent="0.25">
      <c r="A36" s="15" t="s">
        <v>92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7">
        <v>0</v>
      </c>
    </row>
    <row r="37" spans="1:8" x14ac:dyDescent="0.25">
      <c r="A37" s="12" t="s">
        <v>93</v>
      </c>
      <c r="B37" s="13">
        <v>5759759218</v>
      </c>
      <c r="C37" s="13">
        <v>1377297522.6700001</v>
      </c>
      <c r="D37" s="13">
        <v>7137056740.6700001</v>
      </c>
      <c r="E37" s="13">
        <v>7124876915.6700001</v>
      </c>
      <c r="F37" s="13">
        <v>7124876915.6700001</v>
      </c>
      <c r="G37" s="14">
        <v>12179825</v>
      </c>
      <c r="H37" s="1"/>
    </row>
    <row r="38" spans="1:8" x14ac:dyDescent="0.25">
      <c r="A38" s="15" t="s">
        <v>94</v>
      </c>
      <c r="B38" s="16">
        <v>177739567</v>
      </c>
      <c r="C38" s="16">
        <v>1262391500.0699999</v>
      </c>
      <c r="D38" s="16">
        <v>1440131067.0699999</v>
      </c>
      <c r="E38" s="16">
        <v>1428341767.6900001</v>
      </c>
      <c r="F38" s="16">
        <v>1428341767.6900001</v>
      </c>
      <c r="G38" s="17">
        <v>11789299.380000001</v>
      </c>
    </row>
    <row r="39" spans="1:8" ht="26.25" x14ac:dyDescent="0.25">
      <c r="A39" s="15" t="s">
        <v>95</v>
      </c>
      <c r="B39" s="16">
        <v>5582019651</v>
      </c>
      <c r="C39" s="16">
        <v>114906022.59999999</v>
      </c>
      <c r="D39" s="16">
        <v>5696925673.6000004</v>
      </c>
      <c r="E39" s="16">
        <v>5696535147.9799995</v>
      </c>
      <c r="F39" s="16">
        <v>5696535147.9799995</v>
      </c>
      <c r="G39" s="17">
        <v>390525.62</v>
      </c>
    </row>
    <row r="40" spans="1:8" x14ac:dyDescent="0.25">
      <c r="A40" s="15" t="s">
        <v>96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7">
        <v>0</v>
      </c>
    </row>
    <row r="41" spans="1:8" x14ac:dyDescent="0.25">
      <c r="A41" s="15" t="s">
        <v>63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7">
        <v>0</v>
      </c>
    </row>
    <row r="42" spans="1:8" x14ac:dyDescent="0.25">
      <c r="A42" s="12" t="s">
        <v>64</v>
      </c>
      <c r="B42" s="13">
        <v>35811880382</v>
      </c>
      <c r="C42" s="13">
        <v>-848309827.63</v>
      </c>
      <c r="D42" s="13">
        <v>34963570554.370003</v>
      </c>
      <c r="E42" s="13">
        <v>34548235469.650002</v>
      </c>
      <c r="F42" s="13">
        <v>34365376229.440002</v>
      </c>
      <c r="G42" s="14">
        <v>415335084.72000003</v>
      </c>
      <c r="H42" s="1"/>
    </row>
    <row r="43" spans="1:8" x14ac:dyDescent="0.25">
      <c r="A43" s="18"/>
      <c r="B43" s="19"/>
      <c r="C43" s="19"/>
      <c r="D43" s="19"/>
      <c r="E43" s="19"/>
      <c r="F43" s="19"/>
      <c r="G43" s="20"/>
    </row>
    <row r="44" spans="1:8" x14ac:dyDescent="0.25">
      <c r="A44" s="6"/>
      <c r="B44" s="6"/>
      <c r="C44" s="6"/>
      <c r="D44" s="6"/>
      <c r="E44" s="6"/>
      <c r="F44" s="6"/>
      <c r="G44" s="6"/>
    </row>
    <row r="45" spans="1:8" x14ac:dyDescent="0.25">
      <c r="A45" t="s">
        <v>26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8740157480314965" right="0.78740157480314965" top="1.9685039370078741" bottom="1.1811023622047245" header="0.39370078740157483" footer="0.39370078740157483"/>
  <pageSetup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workbookViewId="0">
      <selection activeCell="A42" sqref="A42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6.42578125" bestFit="1" customWidth="1"/>
    <col min="4" max="6" width="16.85546875" bestFit="1" customWidth="1"/>
    <col min="7" max="7" width="14.28515625" bestFit="1" customWidth="1"/>
  </cols>
  <sheetData>
    <row r="1" spans="1:8" x14ac:dyDescent="0.25">
      <c r="A1" s="40" t="s">
        <v>0</v>
      </c>
      <c r="B1" s="40"/>
      <c r="C1" s="40"/>
      <c r="D1" s="40"/>
      <c r="E1" s="40"/>
      <c r="F1" s="40"/>
      <c r="G1" s="40"/>
    </row>
    <row r="2" spans="1:8" x14ac:dyDescent="0.25">
      <c r="A2" s="40" t="s">
        <v>5</v>
      </c>
      <c r="B2" s="40"/>
      <c r="C2" s="40"/>
      <c r="D2" s="40"/>
      <c r="E2" s="40"/>
      <c r="F2" s="40"/>
      <c r="G2" s="40"/>
    </row>
    <row r="3" spans="1:8" x14ac:dyDescent="0.25">
      <c r="A3" s="40" t="s">
        <v>1</v>
      </c>
      <c r="B3" s="40"/>
      <c r="C3" s="40"/>
      <c r="D3" s="40"/>
      <c r="E3" s="40"/>
      <c r="F3" s="40"/>
      <c r="G3" s="40"/>
    </row>
    <row r="4" spans="1:8" x14ac:dyDescent="0.25">
      <c r="A4" s="40" t="s">
        <v>27</v>
      </c>
      <c r="B4" s="40"/>
      <c r="C4" s="40"/>
      <c r="D4" s="40"/>
      <c r="E4" s="40"/>
      <c r="F4" s="40"/>
      <c r="G4" s="40"/>
    </row>
    <row r="5" spans="1:8" x14ac:dyDescent="0.25">
      <c r="A5" s="40" t="s">
        <v>3</v>
      </c>
      <c r="B5" s="40"/>
      <c r="C5" s="40"/>
      <c r="D5" s="40"/>
      <c r="E5" s="40"/>
      <c r="F5" s="40"/>
      <c r="G5" s="40"/>
    </row>
    <row r="6" spans="1:8" x14ac:dyDescent="0.25">
      <c r="A6" s="40" t="s">
        <v>4</v>
      </c>
      <c r="B6" s="40"/>
      <c r="C6" s="40"/>
      <c r="D6" s="40"/>
      <c r="E6" s="40"/>
      <c r="F6" s="40"/>
      <c r="G6" s="40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7" t="s">
        <v>9</v>
      </c>
      <c r="B8" s="4" t="s">
        <v>28</v>
      </c>
      <c r="C8" s="4" t="s">
        <v>29</v>
      </c>
      <c r="D8" s="4" t="s">
        <v>30</v>
      </c>
      <c r="E8" s="4" t="s">
        <v>7</v>
      </c>
      <c r="F8" s="4" t="s">
        <v>31</v>
      </c>
      <c r="G8" s="8" t="s">
        <v>32</v>
      </c>
    </row>
    <row r="9" spans="1:8" x14ac:dyDescent="0.25">
      <c r="A9" s="9"/>
      <c r="B9" s="10">
        <v>1</v>
      </c>
      <c r="C9" s="10">
        <v>2</v>
      </c>
      <c r="D9" s="10" t="s">
        <v>33</v>
      </c>
      <c r="E9" s="10">
        <v>4</v>
      </c>
      <c r="F9" s="10">
        <v>5</v>
      </c>
      <c r="G9" s="11" t="s">
        <v>34</v>
      </c>
    </row>
    <row r="10" spans="1:8" x14ac:dyDescent="0.25">
      <c r="A10" s="12" t="s">
        <v>35</v>
      </c>
      <c r="B10" s="13">
        <v>3330797658</v>
      </c>
      <c r="C10" s="13">
        <v>-425442449.27999997</v>
      </c>
      <c r="D10" s="13">
        <v>2905355208.7199998</v>
      </c>
      <c r="E10" s="13">
        <v>2769599919.4499998</v>
      </c>
      <c r="F10" s="13">
        <v>2758219308.6500001</v>
      </c>
      <c r="G10" s="14">
        <v>135755289.27000001</v>
      </c>
      <c r="H10" s="1"/>
    </row>
    <row r="11" spans="1:8" x14ac:dyDescent="0.25">
      <c r="A11" s="15" t="s">
        <v>36</v>
      </c>
      <c r="B11" s="16">
        <v>2547982898</v>
      </c>
      <c r="C11" s="16">
        <v>-447094576.83999997</v>
      </c>
      <c r="D11" s="16">
        <v>2100888321.1600001</v>
      </c>
      <c r="E11" s="16">
        <v>2048873939.2</v>
      </c>
      <c r="F11" s="16">
        <v>2037493328.4000001</v>
      </c>
      <c r="G11" s="17">
        <v>52014381.960000001</v>
      </c>
    </row>
    <row r="12" spans="1:8" x14ac:dyDescent="0.25">
      <c r="A12" s="15" t="s">
        <v>37</v>
      </c>
      <c r="B12" s="16">
        <v>782814760</v>
      </c>
      <c r="C12" s="16">
        <v>21652127.559999999</v>
      </c>
      <c r="D12" s="16">
        <v>804466887.55999994</v>
      </c>
      <c r="E12" s="16">
        <v>720725980.25</v>
      </c>
      <c r="F12" s="16">
        <v>720725980.25</v>
      </c>
      <c r="G12" s="17">
        <v>83740907.310000002</v>
      </c>
    </row>
    <row r="13" spans="1:8" x14ac:dyDescent="0.25">
      <c r="A13" s="12" t="s">
        <v>38</v>
      </c>
      <c r="B13" s="13">
        <v>19503723425</v>
      </c>
      <c r="C13" s="13">
        <v>-1293035355.24</v>
      </c>
      <c r="D13" s="13">
        <v>18210688069.759998</v>
      </c>
      <c r="E13" s="13">
        <v>17968968858.959999</v>
      </c>
      <c r="F13" s="13">
        <v>17815803029.549999</v>
      </c>
      <c r="G13" s="14">
        <v>241719210.80000001</v>
      </c>
      <c r="H13" s="1"/>
    </row>
    <row r="14" spans="1:8" x14ac:dyDescent="0.25">
      <c r="A14" s="15" t="s">
        <v>39</v>
      </c>
      <c r="B14" s="16">
        <v>14045620299</v>
      </c>
      <c r="C14" s="16">
        <v>-290662478.42000002</v>
      </c>
      <c r="D14" s="16">
        <v>13754957820.58</v>
      </c>
      <c r="E14" s="16">
        <v>13581485250.34</v>
      </c>
      <c r="F14" s="16">
        <v>13481311442.02</v>
      </c>
      <c r="G14" s="17">
        <v>173472570.24000001</v>
      </c>
    </row>
    <row r="15" spans="1:8" x14ac:dyDescent="0.25">
      <c r="A15" s="15" t="s">
        <v>40</v>
      </c>
      <c r="B15" s="16">
        <v>99836005</v>
      </c>
      <c r="C15" s="16">
        <v>-93528915.840000004</v>
      </c>
      <c r="D15" s="16">
        <v>6307089.1600000001</v>
      </c>
      <c r="E15" s="16">
        <v>6238708.7400000002</v>
      </c>
      <c r="F15" s="16">
        <v>5232273.5999999996</v>
      </c>
      <c r="G15" s="17">
        <v>68380.42</v>
      </c>
    </row>
    <row r="16" spans="1:8" x14ac:dyDescent="0.25">
      <c r="A16" s="15" t="s">
        <v>41</v>
      </c>
      <c r="B16" s="16">
        <v>247336508</v>
      </c>
      <c r="C16" s="16">
        <v>93799714.989999995</v>
      </c>
      <c r="D16" s="16">
        <v>341136222.99000001</v>
      </c>
      <c r="E16" s="16">
        <v>331472612.20999998</v>
      </c>
      <c r="F16" s="16">
        <v>330353911.07999998</v>
      </c>
      <c r="G16" s="17">
        <v>9663610.7799999993</v>
      </c>
    </row>
    <row r="17" spans="1:8" x14ac:dyDescent="0.25">
      <c r="A17" s="15" t="s">
        <v>42</v>
      </c>
      <c r="B17" s="16">
        <v>482272266</v>
      </c>
      <c r="C17" s="16">
        <v>-94966518.840000004</v>
      </c>
      <c r="D17" s="16">
        <v>387305747.16000003</v>
      </c>
      <c r="E17" s="16">
        <v>387298856.17000002</v>
      </c>
      <c r="F17" s="16">
        <v>386472561.14999998</v>
      </c>
      <c r="G17" s="17">
        <v>6890.99</v>
      </c>
    </row>
    <row r="18" spans="1:8" x14ac:dyDescent="0.25">
      <c r="A18" s="15" t="s">
        <v>43</v>
      </c>
      <c r="B18" s="16">
        <v>226924240</v>
      </c>
      <c r="C18" s="16">
        <v>31904370.77</v>
      </c>
      <c r="D18" s="16">
        <v>258828610.77000001</v>
      </c>
      <c r="E18" s="16">
        <v>258203847.75</v>
      </c>
      <c r="F18" s="16">
        <v>257298533.83000001</v>
      </c>
      <c r="G18" s="17">
        <v>624763.02</v>
      </c>
    </row>
    <row r="19" spans="1:8" x14ac:dyDescent="0.25">
      <c r="A19" s="15" t="s">
        <v>44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7">
        <v>0</v>
      </c>
    </row>
    <row r="20" spans="1:8" x14ac:dyDescent="0.25">
      <c r="A20" s="15" t="s">
        <v>45</v>
      </c>
      <c r="B20" s="16">
        <v>1559291466</v>
      </c>
      <c r="C20" s="16">
        <v>109384309.06</v>
      </c>
      <c r="D20" s="16">
        <v>1668675775.0599999</v>
      </c>
      <c r="E20" s="16">
        <v>1668544114.01</v>
      </c>
      <c r="F20" s="16">
        <v>1645219767.5799999</v>
      </c>
      <c r="G20" s="17">
        <v>131661.04999999999</v>
      </c>
    </row>
    <row r="21" spans="1:8" x14ac:dyDescent="0.25">
      <c r="A21" s="15" t="s">
        <v>46</v>
      </c>
      <c r="B21" s="16">
        <v>2842442641</v>
      </c>
      <c r="C21" s="16">
        <v>-1048965836.96</v>
      </c>
      <c r="D21" s="16">
        <v>1793476804.04</v>
      </c>
      <c r="E21" s="16">
        <v>1735725469.74</v>
      </c>
      <c r="F21" s="16">
        <v>1709914540.29</v>
      </c>
      <c r="G21" s="17">
        <v>57751334.299999997</v>
      </c>
    </row>
    <row r="22" spans="1:8" x14ac:dyDescent="0.25">
      <c r="A22" s="12" t="s">
        <v>47</v>
      </c>
      <c r="B22" s="13">
        <v>6552600081</v>
      </c>
      <c r="C22" s="13">
        <v>-470133150.88999999</v>
      </c>
      <c r="D22" s="13">
        <v>6082466930.1099997</v>
      </c>
      <c r="E22" s="13">
        <v>6056786170.46</v>
      </c>
      <c r="F22" s="13">
        <v>6040021330.1899996</v>
      </c>
      <c r="G22" s="14">
        <v>25680759.649999999</v>
      </c>
      <c r="H22" s="1"/>
    </row>
    <row r="23" spans="1:8" ht="26.25" x14ac:dyDescent="0.25">
      <c r="A23" s="15" t="s">
        <v>48</v>
      </c>
      <c r="B23" s="16">
        <v>6289356164</v>
      </c>
      <c r="C23" s="16">
        <v>-319688526.13999999</v>
      </c>
      <c r="D23" s="16">
        <v>5969667637.8599997</v>
      </c>
      <c r="E23" s="16">
        <v>5943986879.5900002</v>
      </c>
      <c r="F23" s="16">
        <v>5928680082.9300003</v>
      </c>
      <c r="G23" s="17">
        <v>25680758.27</v>
      </c>
    </row>
    <row r="24" spans="1:8" x14ac:dyDescent="0.25">
      <c r="A24" s="15" t="s">
        <v>49</v>
      </c>
      <c r="B24" s="16">
        <v>263243917</v>
      </c>
      <c r="C24" s="16">
        <v>-150444624.75</v>
      </c>
      <c r="D24" s="16">
        <v>112799292.25</v>
      </c>
      <c r="E24" s="16">
        <v>112799290.87</v>
      </c>
      <c r="F24" s="16">
        <v>111341247.26000001</v>
      </c>
      <c r="G24" s="17">
        <v>1.38</v>
      </c>
    </row>
    <row r="25" spans="1:8" x14ac:dyDescent="0.25">
      <c r="A25" s="15" t="s">
        <v>50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7">
        <v>0</v>
      </c>
    </row>
    <row r="26" spans="1:8" x14ac:dyDescent="0.25">
      <c r="A26" s="12" t="s">
        <v>51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4">
        <v>0</v>
      </c>
      <c r="H26" s="1"/>
    </row>
    <row r="27" spans="1:8" x14ac:dyDescent="0.25">
      <c r="A27" s="15" t="s">
        <v>52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7">
        <v>0</v>
      </c>
    </row>
    <row r="28" spans="1:8" x14ac:dyDescent="0.25">
      <c r="A28" s="15" t="s">
        <v>53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7">
        <v>0</v>
      </c>
    </row>
    <row r="29" spans="1:8" x14ac:dyDescent="0.25">
      <c r="A29" s="12" t="s">
        <v>54</v>
      </c>
      <c r="B29" s="13">
        <v>665000000</v>
      </c>
      <c r="C29" s="13">
        <v>-36996394.890000001</v>
      </c>
      <c r="D29" s="13">
        <v>628003605.11000001</v>
      </c>
      <c r="E29" s="13">
        <v>628003605.11000001</v>
      </c>
      <c r="F29" s="13">
        <v>626455645.38</v>
      </c>
      <c r="G29" s="14">
        <v>0</v>
      </c>
      <c r="H29" s="1"/>
    </row>
    <row r="30" spans="1:8" x14ac:dyDescent="0.25">
      <c r="A30" s="15" t="s">
        <v>55</v>
      </c>
      <c r="B30" s="16">
        <v>665000000</v>
      </c>
      <c r="C30" s="16">
        <v>-36996394.890000001</v>
      </c>
      <c r="D30" s="16">
        <v>628003605.11000001</v>
      </c>
      <c r="E30" s="16">
        <v>628003605.11000001</v>
      </c>
      <c r="F30" s="16">
        <v>626455645.38</v>
      </c>
      <c r="G30" s="17">
        <v>0</v>
      </c>
    </row>
    <row r="31" spans="1:8" x14ac:dyDescent="0.25">
      <c r="A31" s="15" t="s">
        <v>56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7">
        <v>0</v>
      </c>
    </row>
    <row r="32" spans="1:8" x14ac:dyDescent="0.25">
      <c r="A32" s="15" t="s">
        <v>57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7">
        <v>0</v>
      </c>
    </row>
    <row r="33" spans="1:8" x14ac:dyDescent="0.25">
      <c r="A33" s="15" t="s">
        <v>58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7">
        <v>0</v>
      </c>
    </row>
    <row r="34" spans="1:8" x14ac:dyDescent="0.25">
      <c r="A34" s="12" t="s">
        <v>59</v>
      </c>
      <c r="B34" s="13">
        <v>5759759218</v>
      </c>
      <c r="C34" s="13">
        <v>1377297522.6700001</v>
      </c>
      <c r="D34" s="13">
        <v>7137056740.6700001</v>
      </c>
      <c r="E34" s="13">
        <v>7124876915.6700001</v>
      </c>
      <c r="F34" s="13">
        <v>7124876915.6700001</v>
      </c>
      <c r="G34" s="14">
        <v>12179825</v>
      </c>
      <c r="H34" s="1"/>
    </row>
    <row r="35" spans="1:8" x14ac:dyDescent="0.25">
      <c r="A35" s="15" t="s">
        <v>60</v>
      </c>
      <c r="B35" s="16">
        <v>2641506824</v>
      </c>
      <c r="C35" s="16">
        <v>410010674.70999998</v>
      </c>
      <c r="D35" s="16">
        <v>3051517498.71</v>
      </c>
      <c r="E35" s="16">
        <v>3051126973.1100001</v>
      </c>
      <c r="F35" s="16">
        <v>3051126973.1100001</v>
      </c>
      <c r="G35" s="17">
        <v>390525.6</v>
      </c>
    </row>
    <row r="36" spans="1:8" x14ac:dyDescent="0.25">
      <c r="A36" s="15" t="s">
        <v>61</v>
      </c>
      <c r="B36" s="16">
        <v>2940512827</v>
      </c>
      <c r="C36" s="16">
        <v>-295104652.11000001</v>
      </c>
      <c r="D36" s="16">
        <v>2645408174.8899999</v>
      </c>
      <c r="E36" s="16">
        <v>2645408174.8699999</v>
      </c>
      <c r="F36" s="16">
        <v>2645408174.8699999</v>
      </c>
      <c r="G36" s="17">
        <v>0.02</v>
      </c>
    </row>
    <row r="37" spans="1:8" ht="26.25" x14ac:dyDescent="0.25">
      <c r="A37" s="15" t="s">
        <v>62</v>
      </c>
      <c r="B37" s="16">
        <v>177739567</v>
      </c>
      <c r="C37" s="16">
        <v>1262391500.0699999</v>
      </c>
      <c r="D37" s="16">
        <v>1440131067.0699999</v>
      </c>
      <c r="E37" s="16">
        <v>1428341767.6900001</v>
      </c>
      <c r="F37" s="16">
        <v>1428341767.6900001</v>
      </c>
      <c r="G37" s="17">
        <v>11789299.380000001</v>
      </c>
    </row>
    <row r="38" spans="1:8" x14ac:dyDescent="0.25">
      <c r="A38" s="15" t="s">
        <v>63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7">
        <v>0</v>
      </c>
    </row>
    <row r="39" spans="1:8" x14ac:dyDescent="0.25">
      <c r="A39" s="12" t="s">
        <v>64</v>
      </c>
      <c r="B39" s="13">
        <v>35811880382</v>
      </c>
      <c r="C39" s="13">
        <v>-848309827.63</v>
      </c>
      <c r="D39" s="13">
        <v>34963570554.370003</v>
      </c>
      <c r="E39" s="13">
        <v>34548235469.650002</v>
      </c>
      <c r="F39" s="13">
        <v>34365376229.440002</v>
      </c>
      <c r="G39" s="14">
        <v>415335084.72000003</v>
      </c>
      <c r="H39" s="1"/>
    </row>
    <row r="40" spans="1:8" x14ac:dyDescent="0.25">
      <c r="A40" s="18"/>
      <c r="B40" s="19"/>
      <c r="C40" s="19"/>
      <c r="D40" s="19"/>
      <c r="E40" s="19"/>
      <c r="F40" s="19"/>
      <c r="G40" s="20"/>
    </row>
    <row r="41" spans="1:8" x14ac:dyDescent="0.25">
      <c r="A41" s="6"/>
      <c r="B41" s="6"/>
      <c r="C41" s="6"/>
      <c r="D41" s="6"/>
      <c r="E41" s="6"/>
      <c r="F41" s="6"/>
      <c r="G41" s="6"/>
    </row>
    <row r="42" spans="1:8" x14ac:dyDescent="0.25">
      <c r="A42" t="s">
        <v>26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8740157480314965" right="0.78740157480314965" top="1.9685039370078741" bottom="1.1811023622047245" header="0.39370078740157483" footer="0.3937007874015748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workbookViewId="0">
      <selection activeCell="A42" sqref="A42"/>
    </sheetView>
  </sheetViews>
  <sheetFormatPr baseColWidth="10" defaultRowHeight="15" x14ac:dyDescent="0.25"/>
  <cols>
    <col min="1" max="1" width="64.7109375" customWidth="1"/>
    <col min="2" max="4" width="17.42578125" bestFit="1" customWidth="1"/>
  </cols>
  <sheetData>
    <row r="1" spans="1:4" x14ac:dyDescent="0.25">
      <c r="A1" s="40" t="s">
        <v>0</v>
      </c>
      <c r="B1" s="40"/>
      <c r="C1" s="40"/>
      <c r="D1" s="40"/>
    </row>
    <row r="2" spans="1:4" x14ac:dyDescent="0.25">
      <c r="A2" s="40" t="s">
        <v>5</v>
      </c>
      <c r="B2" s="40"/>
      <c r="C2" s="40"/>
      <c r="D2" s="40"/>
    </row>
    <row r="3" spans="1:4" x14ac:dyDescent="0.25">
      <c r="A3" s="40" t="s">
        <v>1</v>
      </c>
      <c r="B3" s="40"/>
      <c r="C3" s="40"/>
      <c r="D3" s="40"/>
    </row>
    <row r="4" spans="1:4" x14ac:dyDescent="0.25">
      <c r="A4" s="40" t="s">
        <v>2</v>
      </c>
      <c r="B4" s="40"/>
      <c r="C4" s="40"/>
      <c r="D4" s="40"/>
    </row>
    <row r="5" spans="1:4" x14ac:dyDescent="0.25">
      <c r="A5" s="40" t="s">
        <v>3</v>
      </c>
      <c r="B5" s="40"/>
      <c r="C5" s="40"/>
      <c r="D5" s="40"/>
    </row>
    <row r="6" spans="1:4" x14ac:dyDescent="0.25">
      <c r="A6" s="40" t="s">
        <v>4</v>
      </c>
      <c r="B6" s="40"/>
      <c r="C6" s="40"/>
      <c r="D6" s="40"/>
    </row>
    <row r="7" spans="1:4" x14ac:dyDescent="0.25">
      <c r="A7" s="2"/>
      <c r="B7" s="2"/>
      <c r="C7" s="2"/>
      <c r="D7" s="2"/>
    </row>
    <row r="8" spans="1:4" x14ac:dyDescent="0.25">
      <c r="A8" s="7" t="s">
        <v>9</v>
      </c>
      <c r="B8" s="4" t="s">
        <v>6</v>
      </c>
      <c r="C8" s="4" t="s">
        <v>7</v>
      </c>
      <c r="D8" s="8" t="s">
        <v>8</v>
      </c>
    </row>
    <row r="9" spans="1:4" x14ac:dyDescent="0.25">
      <c r="A9" s="9"/>
      <c r="B9" s="10"/>
      <c r="C9" s="10"/>
      <c r="D9" s="11"/>
    </row>
    <row r="10" spans="1:4" x14ac:dyDescent="0.25">
      <c r="A10" s="12" t="s">
        <v>10</v>
      </c>
      <c r="B10" s="13">
        <v>35311880382</v>
      </c>
      <c r="C10" s="13">
        <v>32962819948.82</v>
      </c>
      <c r="D10" s="14">
        <v>32962819948.82</v>
      </c>
    </row>
    <row r="11" spans="1:4" x14ac:dyDescent="0.25">
      <c r="A11" s="15" t="s">
        <v>11</v>
      </c>
      <c r="B11" s="16">
        <v>35311880382</v>
      </c>
      <c r="C11" s="16">
        <v>32962819948.82</v>
      </c>
      <c r="D11" s="17">
        <v>32962819948.82</v>
      </c>
    </row>
    <row r="12" spans="1:4" x14ac:dyDescent="0.25">
      <c r="A12" s="15" t="s">
        <v>12</v>
      </c>
      <c r="B12" s="16">
        <v>0</v>
      </c>
      <c r="C12" s="16">
        <v>0</v>
      </c>
      <c r="D12" s="17">
        <v>0</v>
      </c>
    </row>
    <row r="13" spans="1:4" x14ac:dyDescent="0.25">
      <c r="A13" s="12" t="s">
        <v>13</v>
      </c>
      <c r="B13" s="13">
        <f>+B14</f>
        <v>35634140815</v>
      </c>
      <c r="C13" s="13">
        <f>+C14</f>
        <v>33119893701.960003</v>
      </c>
      <c r="D13" s="14">
        <f>+D14</f>
        <v>32937034461.750004</v>
      </c>
    </row>
    <row r="14" spans="1:4" x14ac:dyDescent="0.25">
      <c r="A14" s="15" t="s">
        <v>14</v>
      </c>
      <c r="B14" s="16">
        <f>35811880382-B19-B23</f>
        <v>35634140815</v>
      </c>
      <c r="C14" s="16">
        <f>34548235469.65-C19-C23</f>
        <v>33119893701.960003</v>
      </c>
      <c r="D14" s="17">
        <f>34365376229.44-D19-D23</f>
        <v>32937034461.750004</v>
      </c>
    </row>
    <row r="15" spans="1:4" x14ac:dyDescent="0.25">
      <c r="A15" s="15" t="s">
        <v>15</v>
      </c>
      <c r="B15" s="16">
        <v>0</v>
      </c>
      <c r="C15" s="16">
        <v>0</v>
      </c>
      <c r="D15" s="17">
        <v>0</v>
      </c>
    </row>
    <row r="16" spans="1:4" x14ac:dyDescent="0.25">
      <c r="A16" s="12" t="s">
        <v>16</v>
      </c>
      <c r="B16" s="13">
        <f>+B10-B13</f>
        <v>-322260433</v>
      </c>
      <c r="C16" s="13">
        <f t="shared" ref="C16:D16" si="0">+C10-C13</f>
        <v>-157073753.1400032</v>
      </c>
      <c r="D16" s="34">
        <f t="shared" si="0"/>
        <v>25785487.06999588</v>
      </c>
    </row>
    <row r="17" spans="1:4" x14ac:dyDescent="0.25">
      <c r="A17" s="9" t="s">
        <v>17</v>
      </c>
      <c r="B17" s="10" t="s">
        <v>18</v>
      </c>
      <c r="C17" s="10" t="s">
        <v>7</v>
      </c>
      <c r="D17" s="11" t="s">
        <v>19</v>
      </c>
    </row>
    <row r="18" spans="1:4" x14ac:dyDescent="0.25">
      <c r="A18" s="12" t="s">
        <v>20</v>
      </c>
      <c r="B18" s="13">
        <f>+B16</f>
        <v>-322260433</v>
      </c>
      <c r="C18" s="13">
        <f t="shared" ref="C18:D18" si="1">+C16</f>
        <v>-157073753.1400032</v>
      </c>
      <c r="D18" s="34">
        <f t="shared" si="1"/>
        <v>25785487.06999588</v>
      </c>
    </row>
    <row r="19" spans="1:4" x14ac:dyDescent="0.25">
      <c r="A19" s="15" t="s">
        <v>21</v>
      </c>
      <c r="B19" s="16">
        <v>143229911</v>
      </c>
      <c r="C19" s="16">
        <v>114793688.45999999</v>
      </c>
      <c r="D19" s="35">
        <v>114793688.45999999</v>
      </c>
    </row>
    <row r="20" spans="1:4" x14ac:dyDescent="0.25">
      <c r="A20" s="12" t="s">
        <v>22</v>
      </c>
      <c r="B20" s="13">
        <f>+B18-B19</f>
        <v>-465490344</v>
      </c>
      <c r="C20" s="13">
        <f t="shared" ref="C20:D20" si="2">+C18-C19</f>
        <v>-271867441.60000318</v>
      </c>
      <c r="D20" s="34">
        <f t="shared" si="2"/>
        <v>-89008201.390004113</v>
      </c>
    </row>
    <row r="21" spans="1:4" x14ac:dyDescent="0.25">
      <c r="A21" s="9" t="s">
        <v>17</v>
      </c>
      <c r="B21" s="10" t="s">
        <v>18</v>
      </c>
      <c r="C21" s="10" t="s">
        <v>7</v>
      </c>
      <c r="D21" s="11" t="s">
        <v>19</v>
      </c>
    </row>
    <row r="22" spans="1:4" x14ac:dyDescent="0.25">
      <c r="A22" s="15" t="s">
        <v>23</v>
      </c>
      <c r="B22" s="16">
        <v>500000000</v>
      </c>
      <c r="C22" s="16">
        <v>1286169773.6800001</v>
      </c>
      <c r="D22" s="17">
        <v>1286169773.6800001</v>
      </c>
    </row>
    <row r="23" spans="1:4" x14ac:dyDescent="0.25">
      <c r="A23" s="15" t="s">
        <v>24</v>
      </c>
      <c r="B23" s="16">
        <v>34509656</v>
      </c>
      <c r="C23" s="16">
        <v>1313548079.23</v>
      </c>
      <c r="D23" s="17">
        <v>1313548079.23</v>
      </c>
    </row>
    <row r="24" spans="1:4" x14ac:dyDescent="0.25">
      <c r="A24" s="12" t="s">
        <v>25</v>
      </c>
      <c r="B24" s="13">
        <v>465490344</v>
      </c>
      <c r="C24" s="13">
        <v>-27378305.550000001</v>
      </c>
      <c r="D24" s="14">
        <v>-27378305.550000001</v>
      </c>
    </row>
    <row r="25" spans="1:4" x14ac:dyDescent="0.25">
      <c r="A25" s="18"/>
      <c r="B25" s="19"/>
      <c r="C25" s="19"/>
      <c r="D25" s="20"/>
    </row>
    <row r="26" spans="1:4" x14ac:dyDescent="0.25">
      <c r="A26" s="6"/>
      <c r="B26" s="6"/>
      <c r="C26" s="6"/>
      <c r="D26" s="6"/>
    </row>
    <row r="27" spans="1:4" x14ac:dyDescent="0.25">
      <c r="A27" t="s">
        <v>26</v>
      </c>
    </row>
    <row r="30" spans="1:4" x14ac:dyDescent="0.25">
      <c r="A30" s="33" t="s">
        <v>291</v>
      </c>
      <c r="B30" s="3">
        <f>+B11+B22</f>
        <v>35811880382</v>
      </c>
      <c r="C30" s="3">
        <f t="shared" ref="C30:D30" si="3">+C11+C22</f>
        <v>34248989722.5</v>
      </c>
      <c r="D30" s="3">
        <f t="shared" si="3"/>
        <v>34248989722.5</v>
      </c>
    </row>
    <row r="31" spans="1:4" x14ac:dyDescent="0.25">
      <c r="A31" s="33" t="s">
        <v>292</v>
      </c>
      <c r="B31" s="3">
        <f>+B13+B19+B23</f>
        <v>35811880382</v>
      </c>
      <c r="C31" s="3">
        <f t="shared" ref="C31:D31" si="4">+C13+C19+C23</f>
        <v>34548235469.650002</v>
      </c>
      <c r="D31" s="3">
        <f t="shared" si="4"/>
        <v>34365376229.440002</v>
      </c>
    </row>
  </sheetData>
  <mergeCells count="6">
    <mergeCell ref="A6:D6"/>
    <mergeCell ref="A1:D1"/>
    <mergeCell ref="A2:D2"/>
    <mergeCell ref="A3:D3"/>
    <mergeCell ref="A4:D4"/>
    <mergeCell ref="A5:D5"/>
  </mergeCells>
  <printOptions horizontalCentered="1"/>
  <pageMargins left="0.78740157480314965" right="0.78740157480314965" top="1.9685039370078741" bottom="1.1811023622047245" header="0.39370078740157483" footer="0.3937007874015748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'Clasificación Administrativa'!Títulos_a_imprimir</vt:lpstr>
      <vt:lpstr>'Objeto del Gasto'!Títulos_a_imprimir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cp:lastPrinted>2016-03-29T18:55:29Z</cp:lastPrinted>
  <dcterms:created xsi:type="dcterms:W3CDTF">2016-03-26T15:18:44Z</dcterms:created>
  <dcterms:modified xsi:type="dcterms:W3CDTF">2016-04-01T20:14:26Z</dcterms:modified>
</cp:coreProperties>
</file>